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filterPrivacy="1" defaultThemeVersion="124226"/>
  <xr:revisionPtr revIDLastSave="0" documentId="8_{7F1A502A-89FA-4B0A-9C6C-EF31B9DCD60A}" xr6:coauthVersionLast="47" xr6:coauthVersionMax="47" xr10:uidLastSave="{00000000-0000-0000-0000-000000000000}"/>
  <bookViews>
    <workbookView xWindow="29565" yWindow="360" windowWidth="26730" windowHeight="14835" activeTab="4" xr2:uid="{00000000-000D-0000-FFFF-FFFF00000000}"/>
  </bookViews>
  <sheets>
    <sheet name="Actuals by Month" sheetId="1" r:id="rId1"/>
    <sheet name="Actuals PY" sheetId="2" r:id="rId2"/>
    <sheet name="Budget by Month" sheetId="3" r:id="rId3"/>
    <sheet name="Comparative Analysis" sheetId="4" r:id="rId4"/>
    <sheet name="Budget Input" sheetId="8" r:id="rId5"/>
    <sheet name="Capital" sheetId="9" r:id="rId6"/>
    <sheet name="Notes" sheetId="10"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 i="8" l="1"/>
  <c r="C16" i="9"/>
  <c r="F14" i="9"/>
  <c r="F13" i="9"/>
  <c r="F12" i="9"/>
  <c r="F11" i="9"/>
  <c r="F10" i="9"/>
  <c r="F9" i="9"/>
  <c r="F8" i="9"/>
  <c r="F7" i="9"/>
  <c r="R3" i="8"/>
  <c r="R5" i="8"/>
  <c r="R6" i="8"/>
  <c r="R7" i="8"/>
  <c r="R8" i="8"/>
  <c r="R9" i="8"/>
  <c r="R10" i="8"/>
  <c r="R11" i="8"/>
  <c r="F12" i="8"/>
  <c r="G12" i="8"/>
  <c r="H12" i="8"/>
  <c r="I12" i="8"/>
  <c r="J12" i="8"/>
  <c r="K12" i="8"/>
  <c r="L12" i="8"/>
  <c r="M12" i="8"/>
  <c r="N12" i="8"/>
  <c r="O12" i="8"/>
  <c r="P12" i="8"/>
  <c r="Q12" i="8"/>
  <c r="R13" i="8"/>
  <c r="R14" i="8"/>
  <c r="R15" i="8"/>
  <c r="R16" i="8"/>
  <c r="R17" i="8"/>
  <c r="R18" i="8"/>
  <c r="R19" i="8"/>
  <c r="R20" i="8"/>
  <c r="R21" i="8"/>
  <c r="R22" i="8"/>
  <c r="R23" i="8"/>
  <c r="R24" i="8"/>
  <c r="R25" i="8"/>
  <c r="R26" i="8"/>
  <c r="R27" i="8"/>
  <c r="R28" i="8"/>
  <c r="R29" i="8"/>
  <c r="R30" i="8"/>
  <c r="R31" i="8"/>
  <c r="R32" i="8"/>
  <c r="F33" i="8"/>
  <c r="G33" i="8"/>
  <c r="H33" i="8"/>
  <c r="I33" i="8"/>
  <c r="J33" i="8"/>
  <c r="K33" i="8"/>
  <c r="L33" i="8"/>
  <c r="M33" i="8"/>
  <c r="N33" i="8"/>
  <c r="N34" i="8" s="1"/>
  <c r="O33" i="8"/>
  <c r="P33" i="8"/>
  <c r="Q33" i="8"/>
  <c r="R35" i="8"/>
  <c r="R36" i="8"/>
  <c r="F37" i="8"/>
  <c r="F41" i="8" s="1"/>
  <c r="F49" i="8" s="1"/>
  <c r="G37" i="8"/>
  <c r="G41" i="8" s="1"/>
  <c r="G49" i="8" s="1"/>
  <c r="H37" i="8"/>
  <c r="H41" i="8" s="1"/>
  <c r="H49" i="8" s="1"/>
  <c r="I37" i="8"/>
  <c r="J37" i="8"/>
  <c r="K37" i="8"/>
  <c r="L37" i="8"/>
  <c r="M37" i="8"/>
  <c r="N37" i="8"/>
  <c r="N41" i="8" s="1"/>
  <c r="N49" i="8" s="1"/>
  <c r="O37" i="8"/>
  <c r="O41" i="8" s="1"/>
  <c r="O49" i="8" s="1"/>
  <c r="P37" i="8"/>
  <c r="P41" i="8" s="1"/>
  <c r="P49" i="8" s="1"/>
  <c r="Q37" i="8"/>
  <c r="R37" i="8"/>
  <c r="R38" i="8"/>
  <c r="R39" i="8"/>
  <c r="F40" i="8"/>
  <c r="G40" i="8"/>
  <c r="H40" i="8"/>
  <c r="I40" i="8"/>
  <c r="I41" i="8" s="1"/>
  <c r="I49" i="8" s="1"/>
  <c r="J40" i="8"/>
  <c r="K40" i="8"/>
  <c r="L40" i="8"/>
  <c r="M40" i="8"/>
  <c r="N40" i="8"/>
  <c r="O40" i="8"/>
  <c r="P40" i="8"/>
  <c r="Q40" i="8"/>
  <c r="Q41" i="8" s="1"/>
  <c r="Q49" i="8" s="1"/>
  <c r="R40" i="8"/>
  <c r="J41" i="8"/>
  <c r="J49" i="8" s="1"/>
  <c r="K41" i="8"/>
  <c r="K49" i="8" s="1"/>
  <c r="L41" i="8"/>
  <c r="L49" i="8" s="1"/>
  <c r="M41" i="8"/>
  <c r="R41" i="8"/>
  <c r="R42" i="8"/>
  <c r="R43" i="8" s="1"/>
  <c r="F43" i="8"/>
  <c r="G43" i="8"/>
  <c r="H43" i="8"/>
  <c r="I43" i="8"/>
  <c r="J43" i="8"/>
  <c r="K43" i="8"/>
  <c r="L43" i="8"/>
  <c r="M43" i="8"/>
  <c r="M49" i="8" s="1"/>
  <c r="N43" i="8"/>
  <c r="O43" i="8"/>
  <c r="P43" i="8"/>
  <c r="Q43" i="8"/>
  <c r="R44" i="8"/>
  <c r="R45" i="8"/>
  <c r="R48" i="8" s="1"/>
  <c r="R46" i="8"/>
  <c r="R47" i="8"/>
  <c r="F48" i="8"/>
  <c r="G48" i="8"/>
  <c r="H48" i="8"/>
  <c r="I48" i="8"/>
  <c r="J48" i="8"/>
  <c r="K48" i="8"/>
  <c r="L48" i="8"/>
  <c r="M48" i="8"/>
  <c r="N48" i="8"/>
  <c r="O48" i="8"/>
  <c r="P48" i="8"/>
  <c r="Q48" i="8"/>
  <c r="P34" i="8" l="1"/>
  <c r="P50" i="8" s="1"/>
  <c r="O34" i="8"/>
  <c r="Q34" i="8"/>
  <c r="Q50" i="8" s="1"/>
  <c r="M34" i="8"/>
  <c r="M50" i="8" s="1"/>
  <c r="L34" i="8"/>
  <c r="L50" i="8" s="1"/>
  <c r="K34" i="8"/>
  <c r="K50" i="8" s="1"/>
  <c r="I34" i="8"/>
  <c r="I50" i="8" s="1"/>
  <c r="H34" i="8"/>
  <c r="H50" i="8" s="1"/>
  <c r="G34" i="8"/>
  <c r="G50" i="8" s="1"/>
  <c r="F34" i="8"/>
  <c r="F50" i="8" s="1"/>
  <c r="R33" i="8"/>
  <c r="J34" i="8"/>
  <c r="J50" i="8" s="1"/>
  <c r="R12" i="8"/>
  <c r="F16" i="9"/>
  <c r="R49" i="8"/>
  <c r="O50" i="8"/>
  <c r="N50" i="8"/>
  <c r="R34" i="8" l="1"/>
  <c r="R50" i="8" s="1"/>
</calcChain>
</file>

<file path=xl/sharedStrings.xml><?xml version="1.0" encoding="utf-8"?>
<sst xmlns="http://schemas.openxmlformats.org/spreadsheetml/2006/main" count="988" uniqueCount="413">
  <si>
    <t>Cat Desc (Entity)</t>
  </si>
  <si>
    <t>2407</t>
  </si>
  <si>
    <t>OCT24-25</t>
  </si>
  <si>
    <t>Outlet Code</t>
  </si>
  <si>
    <t>Natural Account</t>
  </si>
  <si>
    <t>GL Account</t>
  </si>
  <si>
    <t>GL Account Desc</t>
  </si>
  <si>
    <t>APR24-25</t>
  </si>
  <si>
    <t>MAY24-25</t>
  </si>
  <si>
    <t>JUN24-25</t>
  </si>
  <si>
    <t>JUL24-25</t>
  </si>
  <si>
    <t>AUG24-25</t>
  </si>
  <si>
    <t>SEP24-25</t>
  </si>
  <si>
    <t>NOV24-25</t>
  </si>
  <si>
    <t>DEC24-25</t>
  </si>
  <si>
    <t>JAN24-25</t>
  </si>
  <si>
    <t>FEB24-25</t>
  </si>
  <si>
    <t>Total</t>
  </si>
  <si>
    <t>YACHT-COMOX-SAILING</t>
  </si>
  <si>
    <t>0000</t>
  </si>
  <si>
    <t>SALES - CONSUMER</t>
  </si>
  <si>
    <t>2407-0000-3010-000-00000</t>
  </si>
  <si>
    <t>YACHT-COMOX-SAILING~DEF~SALES - CONSUMER~DEF~DEF</t>
  </si>
  <si>
    <t>2407-0000-3010-000-00010</t>
  </si>
  <si>
    <t>YACHT-COMOX-SAILING~DEF~SALES - CONSUMER~DEF~POP/CANDY</t>
  </si>
  <si>
    <t>2407-0000-3010-000-00190</t>
  </si>
  <si>
    <t>YACHT-COMOX-SAILING~DEF~SALES - CONSUMER~DEF~ALCOHOL</t>
  </si>
  <si>
    <t>SALES</t>
  </si>
  <si>
    <t>COGS - PURCHASES</t>
  </si>
  <si>
    <t>2407-0000-4010-000-00190</t>
  </si>
  <si>
    <t>YACHT-COMOX-SAILING~DEF~COGS - PURCHASES~DEF~ALCOHOL</t>
  </si>
  <si>
    <t>COGS</t>
  </si>
  <si>
    <t>GROSS PROFIT</t>
  </si>
  <si>
    <t>ENTERTAINMENT REV</t>
  </si>
  <si>
    <t>2407-0000-5200-000-02084</t>
  </si>
  <si>
    <t>YACHT-COMOX-SAILING~DEF~FUNCTION REV - ENTERTAINMENT~DEF~GENERAL</t>
  </si>
  <si>
    <t>FEES REV</t>
  </si>
  <si>
    <t>2407-0000-5304-486-00000</t>
  </si>
  <si>
    <t>YACHT-COMOX-SAILING~DEF~FEES REV - OTHER~RECYCLING~DEF</t>
  </si>
  <si>
    <t>2407-0000-5305-486-00000</t>
  </si>
  <si>
    <t>YACHT-COMOX-SAILING~DEF~FEES REV - COMMISSION~RECYCLING~DEF</t>
  </si>
  <si>
    <t>2407-0000-5306-342-00000</t>
  </si>
  <si>
    <t>YACHT-COMOX-SAILING~DEF~FEES REV - REBATE~CORP CARD REBATE~DEF</t>
  </si>
  <si>
    <t>MEMBERSHIPS</t>
  </si>
  <si>
    <t>2407-0000-5400-000-00000</t>
  </si>
  <si>
    <t>YACHT-COMOX-SAILING~DEF~MEMBERSHIPS~DEF~DEF</t>
  </si>
  <si>
    <t>INTEREST/INVESTMENTS REV</t>
  </si>
  <si>
    <t>2407-0000-5600-000-00000</t>
  </si>
  <si>
    <t>YACHT-COMOX-SAILING~DEF~INTEREST REV - CBA~DEF~DEF</t>
  </si>
  <si>
    <t>2407-0000-5600-587-00000</t>
  </si>
  <si>
    <t>YACHT-COMOX-SAILING~DEF~INTEREST REV - CBA~INTEREST OPTION A~DEF</t>
  </si>
  <si>
    <t>2407-0000-5600-589-00000</t>
  </si>
  <si>
    <t>YACHT-COMOX-SAILING~DEF~INTEREST REV - CBA~INTEREST OPTION C~DEF</t>
  </si>
  <si>
    <t>PROGRAMS REV</t>
  </si>
  <si>
    <t>2407-0000-5750-000-00000</t>
  </si>
  <si>
    <t>YACHT-COMOX-SAILING~DEF~PROGRAMS REV~DEF~DEF</t>
  </si>
  <si>
    <t>2407-0000-5750-346-00000</t>
  </si>
  <si>
    <t>YACHT-COMOX-SAILING~DEF~PROGRAMS REV~COURSE~DEF</t>
  </si>
  <si>
    <t>2407-0000-5751-346-00000</t>
  </si>
  <si>
    <t>YACHT-COMOX-SAILING~DEF~LESSONS/COURSES REV~COURSE~DEF</t>
  </si>
  <si>
    <t>2407-0000-5751-529-00000</t>
  </si>
  <si>
    <t>YACHT-COMOX-SAILING~DEF~LESSONS/COURSES REV~TRAINING~DEF</t>
  </si>
  <si>
    <t>RENTAL REV</t>
  </si>
  <si>
    <t>2407-0000-5925-215-00000</t>
  </si>
  <si>
    <t>YACHT-COMOX-SAILING~DEF~RENTALS REV~OTHER~DEF</t>
  </si>
  <si>
    <t>2407-0000-5925-377-00000</t>
  </si>
  <si>
    <t>YACHT-COMOX-SAILING~DEF~RENTALS REV~EQUIPMENT~DEF</t>
  </si>
  <si>
    <t>2407-0000-5925-452-00000</t>
  </si>
  <si>
    <t>YACHT-COMOX-SAILING~DEF~RENTALS REV~PARKING~DEF</t>
  </si>
  <si>
    <t>2407-0000-5925-534-00000</t>
  </si>
  <si>
    <t>YACHT-COMOX-SAILING~DEF~RENTALS REV~VEHICLE~DEF</t>
  </si>
  <si>
    <t>SERVICES REV</t>
  </si>
  <si>
    <t>2407-0000-6050-388-00000</t>
  </si>
  <si>
    <t>YACHT-COMOX-SAILING~DEF~SERVICES REV~FORESHORE~DEF</t>
  </si>
  <si>
    <t>2407-0000-6050-441-00000</t>
  </si>
  <si>
    <t>YACHT-COMOX-SAILING~DEF~SERVICES REV~MOORING~DEF</t>
  </si>
  <si>
    <t>SUPPLIES REV</t>
  </si>
  <si>
    <t>2407-0000-6100-531-00000</t>
  </si>
  <si>
    <t>YACHT-COMOX-SAILING~DEF~SUPPLIES REV - OFFICE~UNIFORM~DEF</t>
  </si>
  <si>
    <t>MISC REV</t>
  </si>
  <si>
    <t>2407-0000-5999-065-00000</t>
  </si>
  <si>
    <t>YACHT-COMOX-SAILING~DEF~REVENUE CONTRA~E-TRANSFER~DEF</t>
  </si>
  <si>
    <t>2407-0000-6500-000-00000</t>
  </si>
  <si>
    <t>YACHT-COMOX-SAILING~DEF~OTHER REV~DEF~DEF</t>
  </si>
  <si>
    <t>2407-0000-6501-000-00000</t>
  </si>
  <si>
    <t>YACHT-COMOX-SAILING~DEF~MISCELLANEOUS REV~DEF~DEF</t>
  </si>
  <si>
    <t>OTHER REVENUE</t>
  </si>
  <si>
    <t>DEPRECIATION</t>
  </si>
  <si>
    <t>2407-0000-7150-000-00000</t>
  </si>
  <si>
    <t>YACHT-COMOX-SAILING~DEF~DEPRECIATION~DEF~DEF</t>
  </si>
  <si>
    <t>2407-0000-7150-355-00000</t>
  </si>
  <si>
    <t>YACHT-COMOX-SAILING~DEF~DEPRECIATION~CLASS 3 COMPUTERS~DEF</t>
  </si>
  <si>
    <t>2407-0000-7150-358-00000</t>
  </si>
  <si>
    <t>YACHT-COMOX-SAILING~DEF~DEPRECIATION~CLASS 12 BUILDINGS~DEF</t>
  </si>
  <si>
    <t>2407-0000-7150-360-00000</t>
  </si>
  <si>
    <t>YACHT-COMOX-SAILING~DEF~DEPRECIATION~CLASS 2 OTHER ASSETS~DEF</t>
  </si>
  <si>
    <t>2407-0000-7150-361-00000</t>
  </si>
  <si>
    <t>YACHT-COMOX-SAILING~DEF~DEPRECIATION~CLASS 11 RENTAL EQUIPMENT~DEF</t>
  </si>
  <si>
    <t>ENTERTAINMENT EXP</t>
  </si>
  <si>
    <t>2407-0000-7200-000-00000</t>
  </si>
  <si>
    <t>YACHT-COMOX-SAILING~DEF~FUNCTION EXP - ENTERTAINMENT~DEF~DEF</t>
  </si>
  <si>
    <t>2407-0000-7200-000-02097</t>
  </si>
  <si>
    <t>YACHT-COMOX-SAILING~DEF~FUNCTION EXP - ENTERTAINMENT~DEF~HOSPITALITY</t>
  </si>
  <si>
    <t>2407-0000-7200-000-02108</t>
  </si>
  <si>
    <t>YACHT-COMOX-SAILING~DEF~FUNCTION EXP - ENTERTAINMENT~DEF~MEET AND GREET</t>
  </si>
  <si>
    <t>2407-0000-7200-000-02163</t>
  </si>
  <si>
    <t>YACHT-COMOX-SAILING~DEF~FUNCTION EXP - ENTERTAINMENT~DEF~TGIF</t>
  </si>
  <si>
    <t>2407-0000-7200-211-00000</t>
  </si>
  <si>
    <t>YACHT-COMOX-SAILING~DEF~FUNCTION EXP - ENTERTAINMENT~FOOD SERVICES~DEF</t>
  </si>
  <si>
    <t>2407-0000-7202-000-02163</t>
  </si>
  <si>
    <t>YACHT-COMOX-SAILING~DEF~FUNCTION EXP - PRIVATE~DEF~TGIF</t>
  </si>
  <si>
    <t>2407-0000-7202-211-00000</t>
  </si>
  <si>
    <t>YACHT-COMOX-SAILING~DEF~FUNCTION EXP - PRIVATE~FOOD SERVICES~DEF</t>
  </si>
  <si>
    <t>2407-0000-7205-211-00000</t>
  </si>
  <si>
    <t>YACHT-COMOX-SAILING~DEF~FUNCTION EXP - VOLUNTEER~FOOD SERVICES~DEF</t>
  </si>
  <si>
    <t>2407-0000-7208-000-00000</t>
  </si>
  <si>
    <t>YACHT-COMOX-SAILING~DEF~HOSPITALITY~DEF~DEF</t>
  </si>
  <si>
    <t>2407-0000-7208-403-00000</t>
  </si>
  <si>
    <t>YACHT-COMOX-SAILING~DEF~HOSPITALITY~HOSPITALITY~DEF</t>
  </si>
  <si>
    <t>FEES EXP</t>
  </si>
  <si>
    <t>2407-0000-7304-000-00000</t>
  </si>
  <si>
    <t>YACHT-COMOX-SAILING~DEF~FEES EXP - OTHER~DEF~DEF</t>
  </si>
  <si>
    <t>2407-0000-7304-347-00000</t>
  </si>
  <si>
    <t>YACHT-COMOX-SAILING~DEF~FEES EXP - OTHER~CREDIT CARD~DEF</t>
  </si>
  <si>
    <t>2407-0000-7304-522-00000</t>
  </si>
  <si>
    <t>YACHT-COMOX-SAILING~DEF~FEES EXP - OTHER~TERMINAL FEES~DEF</t>
  </si>
  <si>
    <t>2407-0000-7307-000-00000</t>
  </si>
  <si>
    <t>YACHT-COMOX-SAILING~DEF~FEES EXP - LICENSES~DEF~DEF</t>
  </si>
  <si>
    <t>INTEREST/INVESTMENTS EXP</t>
  </si>
  <si>
    <t>2407-0000-7611-000-00000</t>
  </si>
  <si>
    <t>YACHT-COMOX-SAILING~DEF~LOSS ON EXCHANGE~DEF~DEF</t>
  </si>
  <si>
    <t>OTHER EXP</t>
  </si>
  <si>
    <t>2407-0000-7665-000-00000</t>
  </si>
  <si>
    <t>YACHT-COMOX-SAILING~DEF~OVER SHORT~DEF~DEF</t>
  </si>
  <si>
    <t>2407-0000-7669-000-00000</t>
  </si>
  <si>
    <t>YACHT-COMOX-SAILING~DEF~ROUNDING~DEF~DEF</t>
  </si>
  <si>
    <t>2407-0000-7671-000-00000</t>
  </si>
  <si>
    <t>YACHT-COMOX-SAILING~DEF~CCC UNALLOCATED~DEF~DEF</t>
  </si>
  <si>
    <t>2407-0000-7672-000-00000</t>
  </si>
  <si>
    <t>YACHT-COMOX-SAILING~DEF~BAD DEBT~DEF~DEF</t>
  </si>
  <si>
    <t>PROFIT SHARING/DISTRIBUTION EXP</t>
  </si>
  <si>
    <t>2407-0000-7702-000-00000</t>
  </si>
  <si>
    <t>YACHT-COMOX-SAILING~DEF~EXP CONTRIBUTION MESS/SUBSIDIARIES TO BASE FUND~DEF~DEF</t>
  </si>
  <si>
    <t>2407-0000-7711-000-00000</t>
  </si>
  <si>
    <t>YACHT-COMOX-SAILING~DEF~LEVIES EXP - CFCF~DEF~DEF</t>
  </si>
  <si>
    <t>PROGRAMS EXP</t>
  </si>
  <si>
    <t>2407-0000-7750-346-00000</t>
  </si>
  <si>
    <t>YACHT-COMOX-SAILING~DEF~PROGRAMS EXP~COURSE~DEF</t>
  </si>
  <si>
    <t>2407-0000-7750-488-00000</t>
  </si>
  <si>
    <t>YACHT-COMOX-SAILING~DEF~PROGRAMS EXP~REGATTA~DEF</t>
  </si>
  <si>
    <t>2407-0000-7750-529-00000</t>
  </si>
  <si>
    <t>YACHT-COMOX-SAILING~DEF~PROGRAMS EXP~TRAINING~DEF</t>
  </si>
  <si>
    <t>2407-0000-7751-000-00000</t>
  </si>
  <si>
    <t>YACHT-COMOX-SAILING~DEF~LESSONS/COURSES EXP~DEF~DEF</t>
  </si>
  <si>
    <t>RENTAL EXP</t>
  </si>
  <si>
    <t>2407-0000-7925-000-00000</t>
  </si>
  <si>
    <t>YACHT-COMOX-SAILING~DEF~RENTALS EXP~DEF~DEF</t>
  </si>
  <si>
    <t>2407-0000-7925-215-00000</t>
  </si>
  <si>
    <t>YACHT-COMOX-SAILING~DEF~RENTALS EXP~OTHER~DEF</t>
  </si>
  <si>
    <t>2407-0000-7925-319-00000</t>
  </si>
  <si>
    <t>YACHT-COMOX-SAILING~DEF~RENTALS EXP~CART~DEF</t>
  </si>
  <si>
    <t>2407-0000-7925-377-00000</t>
  </si>
  <si>
    <t>YACHT-COMOX-SAILING~DEF~RENTALS EXP~EQUIPMENT~DEF</t>
  </si>
  <si>
    <t>2407-0000-7925-534-00000</t>
  </si>
  <si>
    <t>YACHT-COMOX-SAILING~DEF~RENTALS EXP~VEHICLE~DEF</t>
  </si>
  <si>
    <t>REPAIR/MAINTENANCE EXP</t>
  </si>
  <si>
    <t>2407-0000-7951-000-00000</t>
  </si>
  <si>
    <t>YACHT-COMOX-SAILING~DEF~F&amp;E LOSS FROM DISPOSAL~DEF~DEF</t>
  </si>
  <si>
    <t>2407-0000-7951-358-00000</t>
  </si>
  <si>
    <t>YACHT-COMOX-SAILING~DEF~F&amp;E LOSS FROM DISPOSAL~CLASS 12 BUILDINGS~DEF</t>
  </si>
  <si>
    <t>2407-0000-7951-360-00000</t>
  </si>
  <si>
    <t>YACHT-COMOX-SAILING~DEF~F&amp;E LOSS FROM DISPOSAL~CLASS 2 OTHER ASSETS~DEF</t>
  </si>
  <si>
    <t>2407-0000-7952-000-00000</t>
  </si>
  <si>
    <t>YACHT-COMOX-SAILING~DEF~F&amp;E GAIN FROM DISPOSAL~DEF~DEF</t>
  </si>
  <si>
    <t>2407-0000-7952-360-00000</t>
  </si>
  <si>
    <t>YACHT-COMOX-SAILING~DEF~F&amp;E GAIN FROM DISPOSAL~CLASS 2 OTHER ASSETS~DEF</t>
  </si>
  <si>
    <t>2407-0000-7953-000-00000</t>
  </si>
  <si>
    <t>YACHT-COMOX-SAILING~DEF~F&amp;E UNDER 10,000~DEF~DEF</t>
  </si>
  <si>
    <t>2407-0000-7954-000-00000</t>
  </si>
  <si>
    <t>YACHT-COMOX-SAILING~DEF~REPAIR / MAINTENANCE EXP F&amp;E~DEF~DEF</t>
  </si>
  <si>
    <t>2407-0000-7954-215-00000</t>
  </si>
  <si>
    <t>YACHT-COMOX-SAILING~DEF~REPAIR / MAINTENANCE EXP F&amp;E~OTHER~DEF</t>
  </si>
  <si>
    <t>2407-0000-7954-381-00000</t>
  </si>
  <si>
    <t>YACHT-COMOX-SAILING~DEF~REPAIR / MAINTENANCE EXP F&amp;E~F AND E~DEF</t>
  </si>
  <si>
    <t>2407-0000-7954-399-00000</t>
  </si>
  <si>
    <t>YACHT-COMOX-SAILING~DEF~REPAIR / MAINTENANCE EXP F&amp;E~GROUNDS~DEF</t>
  </si>
  <si>
    <t>2407-0000-7954-534-00000</t>
  </si>
  <si>
    <t>YACHT-COMOX-SAILING~DEF~REPAIR / MAINTENANCE EXP F&amp;E~VEHICLE~DEF</t>
  </si>
  <si>
    <t>2407-0000-7955-000-00000</t>
  </si>
  <si>
    <t>YACHT-COMOX-SAILING~DEF~REPAIR / MAINTENANCE EXP FACILITY~DEF~DEF</t>
  </si>
  <si>
    <t>2407-0000-7999-360-00000</t>
  </si>
  <si>
    <t>YACHT-COMOX-SAILING~DEF~CLEARING ACCOUNT FOR DISPOSAL AND PROCEEDS OF FA~CLASS 2 OTHER ASSETS~DEF</t>
  </si>
  <si>
    <t>SERVICES EXP</t>
  </si>
  <si>
    <t>2407-0000-8050-000-00000</t>
  </si>
  <si>
    <t>YACHT-COMOX-SAILING~DEF~SERVICES EXP~DEF~DEF</t>
  </si>
  <si>
    <t>2407-0000-8050-340-00000</t>
  </si>
  <si>
    <t>YACHT-COMOX-SAILING~DEF~SERVICES EXP~CONTRACT~DEF</t>
  </si>
  <si>
    <t>2407-0000-8050-441-00000</t>
  </si>
  <si>
    <t>YACHT-COMOX-SAILING~DEF~SERVICES EXP~MOORING~DEF</t>
  </si>
  <si>
    <t>2407-0000-8050-529-00000</t>
  </si>
  <si>
    <t>YACHT-COMOX-SAILING~DEF~SERVICES EXP~TRAINING~DEF</t>
  </si>
  <si>
    <t>SUPPLIES EXP</t>
  </si>
  <si>
    <t>2407-0000-8100-000-00000</t>
  </si>
  <si>
    <t>YACHT-COMOX-SAILING~DEF~SUPPLIES EXP~DEF~DEF</t>
  </si>
  <si>
    <t>2407-0000-8100-215-00000</t>
  </si>
  <si>
    <t>YACHT-COMOX-SAILING~DEF~SUPPLIES EXP~OTHER~DEF</t>
  </si>
  <si>
    <t>2407-0000-8100-330-00000</t>
  </si>
  <si>
    <t>YACHT-COMOX-SAILING~DEF~SUPPLIES EXP~CLEANING~DEF</t>
  </si>
  <si>
    <t>2407-0000-8100-446-00000</t>
  </si>
  <si>
    <t>YACHT-COMOX-SAILING~DEF~SUPPLIES EXP~OFFICE~DEF</t>
  </si>
  <si>
    <t>2407-0000-8100-466-00000</t>
  </si>
  <si>
    <t>YACHT-COMOX-SAILING~DEF~SUPPLIES EXP~POSTAGE~DEF</t>
  </si>
  <si>
    <t>2407-0000-8100-474-00000</t>
  </si>
  <si>
    <t>YACHT-COMOX-SAILING~DEF~SUPPLIES EXP~PROPANE~DEF</t>
  </si>
  <si>
    <t>2407-0000-8100-531-00000</t>
  </si>
  <si>
    <t>YACHT-COMOX-SAILING~DEF~SUPPLIES EXP~UNIFORM~DEF</t>
  </si>
  <si>
    <t>2407-0000-8101-000-00000</t>
  </si>
  <si>
    <t>YACHT-COMOX-SAILING~DEF~SUPPLIES EXP - JANITORIAL~DEF~DEF</t>
  </si>
  <si>
    <t>TELECOMMUNICATION EXP</t>
  </si>
  <si>
    <t>2407-0000-8150-000-00000</t>
  </si>
  <si>
    <t>YACHT-COMOX-SAILING~DEF~TELECOMMUNICATIONS EXP~DEF~DEF</t>
  </si>
  <si>
    <t>2407-0000-8150-286-00000</t>
  </si>
  <si>
    <t>YACHT-COMOX-SAILING~DEF~TELECOMMUNICATIONS EXP~INTERNET~DEF</t>
  </si>
  <si>
    <t>2407-0000-8150-286-04900</t>
  </si>
  <si>
    <t>YACHT-COMOX-SAILING~DEF~TELECOMMUNICATIONS EXP~INTERNET~COVID CONTINUED COST</t>
  </si>
  <si>
    <t>TRAVEL EXP</t>
  </si>
  <si>
    <t>2407-0000-8200-000-00000</t>
  </si>
  <si>
    <t>YACHT-COMOX-SAILING~DEF~TRAVEL/TRANSPORTATION~DEF~DEF</t>
  </si>
  <si>
    <t>2407-0000-8200-530-00000</t>
  </si>
  <si>
    <t>YACHT-COMOX-SAILING~DEF~TRAVEL/TRANSPORTATION~TRAVEL~DEF</t>
  </si>
  <si>
    <t>UTILITIES EXP</t>
  </si>
  <si>
    <t>2407-0000-8250-000-00000</t>
  </si>
  <si>
    <t>YACHT-COMOX-SAILING~DEF~UTILITIES~DEF~DEF</t>
  </si>
  <si>
    <t>WAGES EXP</t>
  </si>
  <si>
    <t>2407-0000-8300-000-00000</t>
  </si>
  <si>
    <t>YACHT-COMOX-SAILING~DEF~WAGES EXP~DEF~DEF</t>
  </si>
  <si>
    <t>MISC EXP</t>
  </si>
  <si>
    <t>2407-0000-8500-000-00000</t>
  </si>
  <si>
    <t>YACHT-COMOX-SAILING~DEF~OTHER EXP~DEF~DEF</t>
  </si>
  <si>
    <t>2407-0000-8500-215-00000</t>
  </si>
  <si>
    <t>YACHT-COMOX-SAILING~DEF~OTHER EXP~OTHER~DEF</t>
  </si>
  <si>
    <t>2407-0000-8500-381-00000</t>
  </si>
  <si>
    <t>YACHT-COMOX-SAILING~DEF~OTHER EXP~F&amp;E~DEF</t>
  </si>
  <si>
    <t>2407-0000-8501-000-00000</t>
  </si>
  <si>
    <t>YACHT-COMOX-SAILING~DEF~MISCELLANEOUS EXP~DEF~DEF</t>
  </si>
  <si>
    <t>EXTRAORDINARY EXP</t>
  </si>
  <si>
    <t>2407-0000-9999-000-00000</t>
  </si>
  <si>
    <t>YACHT-COMOX-SAILING~DEF~SUSPENSE ACCOUNT~DEF~DEF</t>
  </si>
  <si>
    <t>OTHER EXPENSES</t>
  </si>
  <si>
    <t>NET INCOME</t>
  </si>
  <si>
    <t>0007</t>
  </si>
  <si>
    <t>2407-0007-3010-000-00000</t>
  </si>
  <si>
    <t>YACHT-COMOX-SAILING~BAR~SALES - CONSUMER~DEF~DEF</t>
  </si>
  <si>
    <t>2407-0007-3010-000-00010</t>
  </si>
  <si>
    <t>YACHT-COMOX-SAILING~BAR~SALES - CONSUMER~DEF~POP/CANDY</t>
  </si>
  <si>
    <t>2407-0007-3010-000-00190</t>
  </si>
  <si>
    <t>YACHT-COMOX-SAILING~BAR~SALES - CONSUMER~DEF~ALCOHOL</t>
  </si>
  <si>
    <t>2407-0007-4010-000-00000</t>
  </si>
  <si>
    <t>YACHT-COMOX-SAILING~BAR~COGS - PURCHASES~DEF~DEF</t>
  </si>
  <si>
    <t>2407-0007-4010-000-00010</t>
  </si>
  <si>
    <t>YACHT-COMOX-SAILING~BAR~COGS - PURCHASES~DEF~POP/CANDY</t>
  </si>
  <si>
    <t>2407-0007-4010-000-00190</t>
  </si>
  <si>
    <t>YACHT-COMOX-SAILING~BAR~COGS - PURCHASES~DEF~ALCOHOL</t>
  </si>
  <si>
    <t>COGS - INVENTORY ADJUSTMENT</t>
  </si>
  <si>
    <t>2407-0007-4030-000-00010</t>
  </si>
  <si>
    <t>YACHT-COMOX-SAILING~BAR~COGS - INVENTORY ADJUSTMENT~DEF~POP/CANDY</t>
  </si>
  <si>
    <t>2407-0007-4030-000-00190</t>
  </si>
  <si>
    <t>YACHT-COMOX-SAILING~BAR~COGS - INVENTORY ADJUSTMENT~DEF~ALCOHOL</t>
  </si>
  <si>
    <t>COGS - TRANSFER</t>
  </si>
  <si>
    <t>2407-0007-4040-000-00190</t>
  </si>
  <si>
    <t>YACHT-COMOX-SAILING~BAR~COGS - TRANSFER~DEF~ALCOHOL</t>
  </si>
  <si>
    <t>2407-0007-5304-486-00000</t>
  </si>
  <si>
    <t>YACHT-COMOX-SAILING~BAR~FEES REV - OTHER~RECYCLING~DEF</t>
  </si>
  <si>
    <t>2407-0007-6500-000-00000</t>
  </si>
  <si>
    <t>YACHT-COMOX-SAILING~BAR~OTHER REV~DEF~DEF</t>
  </si>
  <si>
    <t>2407-0007-7307-000-00000</t>
  </si>
  <si>
    <t>YACHT-COMOX-SAILING~BAR~FEES EXP - LICENSES~DEF~DEF</t>
  </si>
  <si>
    <t>2407-0007-7665-000-00000</t>
  </si>
  <si>
    <t>YACHT-COMOX-SAILING~BAR~OVER SHORT~DEF~DEF</t>
  </si>
  <si>
    <t>2407-0007-7671-000-00000</t>
  </si>
  <si>
    <t>YACHT-COMOX-SAILING~BAR~CCC UNALLOCATED~DEF~DEF</t>
  </si>
  <si>
    <t>2407-0007-8050-529-00000</t>
  </si>
  <si>
    <t>YACHT-COMOX-SAILING~BAR~SERVICES EXP~TRAINING~DEF</t>
  </si>
  <si>
    <t>2407-0007-8100-215-00000</t>
  </si>
  <si>
    <t>YACHT-COMOX-SAILING~BAR~SUPPLIES EXP~OTHER~DEF</t>
  </si>
  <si>
    <t>2407-0007-8100-510-04290</t>
  </si>
  <si>
    <t>YACHT-COMOX-SAILING~BAR~SUPPLIES EXP~SPOILAGE~COVID INCREMENTAL COST</t>
  </si>
  <si>
    <t>OVERALL NET INCOME</t>
  </si>
  <si>
    <t>GL Acount</t>
  </si>
  <si>
    <t>APR23-24</t>
  </si>
  <si>
    <t>MAY23-24</t>
  </si>
  <si>
    <t>JUN23-24</t>
  </si>
  <si>
    <t>JUL23-24</t>
  </si>
  <si>
    <t>AUG23-24</t>
  </si>
  <si>
    <t>SEP23-24</t>
  </si>
  <si>
    <t>OCT23-24</t>
  </si>
  <si>
    <t>NOV23-24</t>
  </si>
  <si>
    <t>DEC23-24</t>
  </si>
  <si>
    <t>JAN23-24</t>
  </si>
  <si>
    <t>FEB23-24</t>
  </si>
  <si>
    <t>MAR23-24</t>
  </si>
  <si>
    <t>MAR24-25</t>
  </si>
  <si>
    <t>Total Yearly Budget</t>
  </si>
  <si>
    <t>Actual YTD</t>
  </si>
  <si>
    <t>Budget YTD</t>
  </si>
  <si>
    <t>Budget Total Year</t>
  </si>
  <si>
    <t>DEF</t>
  </si>
  <si>
    <t>BAR</t>
  </si>
  <si>
    <t>CAPITAL PURCHASES AND/OR PROJECTS</t>
  </si>
  <si>
    <t>Identify below the capital purchase, project or renovations budgeted to take place in the upcoming fiscal year.  The depreciation expense budget to be increased accordingly, beginning  in the month the asset or project/renovation is expected to be purchased/completed.</t>
  </si>
  <si>
    <t>The budgeted acquisition cost should include all expendutures that will be incurred to make the asset operational or useable (e.g. item cost,  transportation cost and installation cost). The budgeted acquisition cost is not to include  taxes.</t>
  </si>
  <si>
    <t>*  Capital = Assets, renovation or projects $2000 or greater.</t>
  </si>
  <si>
    <t xml:space="preserve">DESCRIPTION OF NEW ASSET, PROJECT, or RENOVATION </t>
  </si>
  <si>
    <t>ESTIMATED COST</t>
  </si>
  <si>
    <t>ASSET CLASS</t>
  </si>
  <si>
    <t>ANNUAL DEPREC RATE (%)</t>
  </si>
  <si>
    <t xml:space="preserve">MONTHLY DEPREC EXPENSE  </t>
  </si>
  <si>
    <t>DEPREC START DATE (MONTH)</t>
  </si>
  <si>
    <t xml:space="preserve">TOTAL </t>
  </si>
  <si>
    <t xml:space="preserve"> </t>
  </si>
  <si>
    <t xml:space="preserve">CFMWS ASSET CLASS &amp; DEPRECATION RATES: </t>
  </si>
  <si>
    <t>Description of Asset Class</t>
  </si>
  <si>
    <t>Asset Class</t>
  </si>
  <si>
    <t>Annual Depreciation Rate</t>
  </si>
  <si>
    <t>Road-licensed vehicles</t>
  </si>
  <si>
    <t>Fixed assets (FA) not included in any other class</t>
  </si>
  <si>
    <t>Computer hardware and software, excluding POS systems</t>
  </si>
  <si>
    <t xml:space="preserve">Point of Sale (POS)  - incl assoc printers, scales, scanners, etc </t>
  </si>
  <si>
    <t>Memorabilia, works of art, etc that are not likely to be disposed of</t>
  </si>
  <si>
    <t>nil</t>
  </si>
  <si>
    <t xml:space="preserve">Renovations to NPF owned buildings </t>
  </si>
  <si>
    <t>Land owned by NPF</t>
  </si>
  <si>
    <t>Facilities and works other than buildings - i.e. pools,  irrigation systems, parking lots, etc</t>
  </si>
  <si>
    <t>Renovations more than $2,000 -extend life of asset not owned by NPF</t>
  </si>
  <si>
    <r>
      <rPr>
        <b/>
        <sz val="11"/>
        <color indexed="8"/>
        <rFont val="Calibri"/>
        <family val="2"/>
      </rPr>
      <t>NOTE:</t>
    </r>
    <r>
      <rPr>
        <sz val="11"/>
        <color indexed="8"/>
        <rFont val="Calibri"/>
        <family val="2"/>
      </rPr>
      <t xml:space="preserve">   </t>
    </r>
  </si>
  <si>
    <t xml:space="preserve">Capital Expenditure Request (CER)  represents the originating manager's request for approval to procure major items and is the source document which, when endorsed by the appropriate approving authority, empowers him/her to proceed with the acquisition, project or renovation. The CER form is not required  during the budgeting process however the approved CER must be registered at NPF prior to committing or expending capital funds.   There are two CER forms available for use:  Local CER in support of capital purchases or projects up to a value of $24,999; and CFMWS CER form to be completed when the amount is  $25,000 or greater.     Upon receipt of the approved CER, the NPPAM will send an email to the entity mgr, with a copy of the approved CER attached, and provide the manager instructions and the OK to proceed with the capital purchase, project or renovation.   </t>
  </si>
  <si>
    <t>Items that are considered "attractive" and costing less than $1,000 are to be expensed to Natural Account-GL 7953 (F&amp;E UNDER 1000), and a FA Acquisition form completed and attached to the related invoice being sent to NPF for processing.</t>
  </si>
  <si>
    <t>APR25-26</t>
  </si>
  <si>
    <t>MAY25-26</t>
  </si>
  <si>
    <t>JUN25-26</t>
  </si>
  <si>
    <t>JUL25-26</t>
  </si>
  <si>
    <t>AUG25-26</t>
  </si>
  <si>
    <t>SEP25-26</t>
  </si>
  <si>
    <t>OCT25-26</t>
  </si>
  <si>
    <t>NOV25-26</t>
  </si>
  <si>
    <t>DEC25-26</t>
  </si>
  <si>
    <t>JAN25-26</t>
  </si>
  <si>
    <t>FEB25-26</t>
  </si>
  <si>
    <t>MAR25-26</t>
  </si>
  <si>
    <t>EXPENSES</t>
  </si>
  <si>
    <t>YACHT-COMOX-SAILING~BAR~SUPPLIES EXP - OFFICE~OTHER~DEF</t>
  </si>
  <si>
    <t>Left GLs for bar alone with exception of deleting COVID</t>
  </si>
  <si>
    <t>REVENUE</t>
  </si>
  <si>
    <t>YTD 24-25 end Nov $5487</t>
  </si>
  <si>
    <t>YTD 24-25 end Nov $5285</t>
  </si>
  <si>
    <t>Variable with inventory - guess</t>
  </si>
  <si>
    <t>YTD 24-25 end Nov $10772</t>
  </si>
  <si>
    <t>Increased to closer to historical average</t>
  </si>
  <si>
    <t>Reduced to closer to average</t>
  </si>
  <si>
    <t>Increased by $100 for inflation</t>
  </si>
  <si>
    <t>Single Foreshore Exp going forward, absorbed some "supplies"</t>
  </si>
  <si>
    <t>Paddlesports (unchanged)</t>
  </si>
  <si>
    <t>Dinghy (unchanged)</t>
  </si>
  <si>
    <t>Clubhouse - increased, absorbed some supplies</t>
  </si>
  <si>
    <t>Variable use in past 251.05 max per year then $2081 charge in May 2024</t>
  </si>
  <si>
    <t>Average of last two full years per month</t>
  </si>
  <si>
    <t>Same as last year</t>
  </si>
  <si>
    <t>Increased highest recent expenses by $200 for inflation</t>
  </si>
  <si>
    <t>Paddlesports current year actual end Oct of $8464 ($4057 and $4628)</t>
  </si>
  <si>
    <t>YACHT-COMOX-SAILING~DEF~RENTALS REV~VEHICLE~DEF (Paddlesports)</t>
  </si>
  <si>
    <t>YACHT-COMOX-SAILING~DEF~RENTALS REV~EQUIPMENT~DEF (Keelboat)</t>
  </si>
  <si>
    <t>Dinghy membership estimate  20@$60</t>
  </si>
  <si>
    <t>YACHT-COMOX-SAILING~DEF~RENTALS REV~OTHER~DEF (Dinghy)</t>
  </si>
  <si>
    <t>Paid EOY on average balance (was 3% Nov 2024)($4420 and $5875)</t>
  </si>
  <si>
    <t>Average last two full years per month ($420 and $907)</t>
  </si>
  <si>
    <t>Comments</t>
  </si>
  <si>
    <t>BUDGET INPUT</t>
  </si>
  <si>
    <t>Deleted COVID Supplies Exp for Bar</t>
  </si>
  <si>
    <t>Deleted Wages Exp (not used)</t>
  </si>
  <si>
    <t>Deleted Utilities Exp (not used)</t>
  </si>
  <si>
    <t>Consolidated 2 Travel Exp GLs into 1</t>
  </si>
  <si>
    <t>Consolidated 3 Telecommunications Exp GLs into 1</t>
  </si>
  <si>
    <t>Deleted 8 Supplies Exp GLs. Added extra to Foreshore and Clubhouse.</t>
  </si>
  <si>
    <t>Deleted 2 Service Exp GLs not used</t>
  </si>
  <si>
    <t>Deleted 7 Repair/Maintenance GLs not used (or rarely)</t>
  </si>
  <si>
    <t>Consolidated 5 Rental Exp GLs into 1</t>
  </si>
  <si>
    <t>Deleted 2 Program Exp GLs not used, rolled small one (260 and 518 into main GL)</t>
  </si>
  <si>
    <t>Consolidated 2 profit sharing Exp GLs into 1</t>
  </si>
  <si>
    <t>Deleted 2 Other Exp- near nil use since 2022-23</t>
  </si>
  <si>
    <t>Deleted Interest/Investment Exp - nil use since 2022-23</t>
  </si>
  <si>
    <t>Consolidated 4 Entertainment Exp GLs into 1 (TGIF)</t>
  </si>
  <si>
    <t>Consolidated Misc Rev - nil use but to capture unforecast revenue</t>
  </si>
  <si>
    <t>Deleted Supplies Rev - nil use since 2022-23</t>
  </si>
  <si>
    <t>Consolidated Services Rev 2 GLs into 1</t>
  </si>
  <si>
    <t>Deleted Rental Rev Parking GL - nil use since 2022-23</t>
  </si>
  <si>
    <t>Consolidated Programs Rev 4 GLs into 1</t>
  </si>
  <si>
    <t>Consolidated Interest Rev 3 GLs into 1</t>
  </si>
  <si>
    <t>Deleted Entertainment revenue - nil use since 2022-23</t>
  </si>
  <si>
    <t>Comment</t>
  </si>
  <si>
    <t>Line #</t>
  </si>
  <si>
    <t>Identify notable details of budgeted line items  and/or  provide substantiation as to why NY budgeted line items are deviating from historical actuals.</t>
  </si>
  <si>
    <t>ENTITY MANAGER NOTES</t>
  </si>
  <si>
    <t>Surf Ski - CER 48-25-1017 / 2407-0-1899</t>
  </si>
  <si>
    <t>Dinghy Dock - CER 48-25-1013 / 2407-0-1799-953</t>
  </si>
  <si>
    <t>Two Rigid Paddleboards - CER 48-25-1015 / 2407-0-1899</t>
  </si>
  <si>
    <t>Where do we capture the expected sale of Peter Duck (est $20 000)?</t>
  </si>
  <si>
    <t>Keelboat budget 12/01/25 amended</t>
  </si>
  <si>
    <t>18 students @ $550/1.05 BSC, Advanced course 8 @ $250/1.05</t>
  </si>
  <si>
    <t>Quite variable in past</t>
  </si>
  <si>
    <t>18 students @ 300/1.05 rental, course fuel, BC sail fees. books, tests, misc items, etc</t>
  </si>
  <si>
    <t>Low in 2024 (21 boats @ 325/1.05 average + 50/1.05 for dingy)</t>
  </si>
  <si>
    <t>Reduced to actual from 2024-25</t>
  </si>
  <si>
    <t>New Depreciation numbers from Jenia 21Jan25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</si>
</sst>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Red]\-[$]#,##0.00"/>
    <numFmt numFmtId="165" formatCode="[$]#,##0.00;[Red]\([$]#,##0.00\)"/>
    <numFmt numFmtId="166" formatCode="&quot;$&quot;#,##0"/>
    <numFmt numFmtId="167" formatCode="#,##0.00_ ;[Red]\-#,##0.00\ "/>
  </numFmts>
  <fonts count="12" x14ac:knownFonts="1">
    <font>
      <sz val="11"/>
      <color theme="1"/>
      <name val="Calibri"/>
    </font>
    <font>
      <sz val="8"/>
      <color theme="1"/>
      <name val="Calibri"/>
      <family val="2"/>
    </font>
    <font>
      <b/>
      <sz val="8"/>
      <color theme="1"/>
      <name val="Calibri"/>
      <family val="2"/>
    </font>
    <font>
      <sz val="9"/>
      <color theme="1"/>
      <name val="Calibri"/>
      <family val="2"/>
    </font>
    <font>
      <sz val="11"/>
      <color theme="1"/>
      <name val="Calibri"/>
      <family val="2"/>
    </font>
    <font>
      <b/>
      <sz val="14"/>
      <color theme="1"/>
      <name val="Calibri"/>
      <family val="2"/>
    </font>
    <font>
      <b/>
      <i/>
      <sz val="9"/>
      <color rgb="FFC00000"/>
      <name val="Calibri"/>
      <family val="2"/>
    </font>
    <font>
      <b/>
      <sz val="11"/>
      <color theme="1"/>
      <name val="Calibri"/>
      <family val="2"/>
    </font>
    <font>
      <b/>
      <sz val="11"/>
      <color indexed="8"/>
      <name val="Calibri"/>
      <family val="2"/>
    </font>
    <font>
      <sz val="11"/>
      <color indexed="8"/>
      <name val="Calibri"/>
      <family val="2"/>
    </font>
    <font>
      <b/>
      <sz val="8"/>
      <color rgb="FFFF0000"/>
      <name val="Calibri"/>
      <family val="2"/>
    </font>
    <font>
      <sz val="8"/>
      <name val="Calibri"/>
    </font>
  </fonts>
  <fills count="15">
    <fill>
      <patternFill patternType="none"/>
    </fill>
    <fill>
      <patternFill patternType="gray125"/>
    </fill>
    <fill>
      <patternFill patternType="solid">
        <fgColor rgb="FFFFFFEF"/>
      </patternFill>
    </fill>
    <fill>
      <patternFill patternType="solid">
        <fgColor rgb="FFEFEDDE"/>
      </patternFill>
    </fill>
    <fill>
      <patternFill patternType="solid">
        <fgColor rgb="FFFFFFFF"/>
      </patternFill>
    </fill>
    <fill>
      <patternFill patternType="solid">
        <fgColor rgb="FFCCCCCC"/>
      </patternFill>
    </fill>
    <fill>
      <patternFill patternType="solid">
        <fgColor rgb="FFEEEEEE"/>
      </patternFill>
    </fill>
    <fill>
      <patternFill patternType="solid">
        <fgColor rgb="FFE7E7B7"/>
      </patternFill>
    </fill>
    <fill>
      <patternFill patternType="solid">
        <fgColor rgb="FFCC9933"/>
      </patternFill>
    </fill>
    <fill>
      <patternFill patternType="solid">
        <fgColor rgb="FFF3F2EA"/>
      </patternFill>
    </fill>
    <fill>
      <patternFill patternType="solid">
        <fgColor rgb="FFE7F2E6"/>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0.249977111117893"/>
        <bgColor indexed="64"/>
      </patternFill>
    </fill>
  </fills>
  <borders count="25">
    <border>
      <left/>
      <right/>
      <top/>
      <bottom/>
      <diagonal/>
    </border>
    <border>
      <left style="thin">
        <color rgb="FF979991"/>
      </left>
      <right/>
      <top style="thin">
        <color rgb="FF979991"/>
      </top>
      <bottom/>
      <diagonal/>
    </border>
    <border>
      <left style="thin">
        <color rgb="FF979991"/>
      </left>
      <right/>
      <top style="thin">
        <color rgb="FF979991"/>
      </top>
      <bottom style="thin">
        <color rgb="FF979991"/>
      </bottom>
      <diagonal/>
    </border>
    <border>
      <left style="thin">
        <color rgb="FF979991"/>
      </left>
      <right style="thin">
        <color rgb="FF979991"/>
      </right>
      <top style="thin">
        <color rgb="FF979991"/>
      </top>
      <bottom style="thin">
        <color rgb="FF979991"/>
      </bottom>
      <diagonal/>
    </border>
    <border>
      <left/>
      <right/>
      <top style="thin">
        <color rgb="FF000000"/>
      </top>
      <bottom/>
      <diagonal/>
    </border>
    <border>
      <left/>
      <right/>
      <top style="thin">
        <color rgb="FF000000"/>
      </top>
      <bottom style="thin">
        <color rgb="FF000000"/>
      </bottom>
      <diagonal/>
    </border>
    <border>
      <left/>
      <right/>
      <top/>
      <bottom style="thin">
        <color rgb="FF000000"/>
      </bottom>
      <diagonal/>
    </border>
    <border>
      <left style="thin">
        <color rgb="FF979991"/>
      </left>
      <right/>
      <top/>
      <bottom/>
      <diagonal/>
    </border>
    <border>
      <left style="thin">
        <color rgb="FF979991"/>
      </left>
      <right/>
      <top/>
      <bottom style="thin">
        <color rgb="FF979991"/>
      </bottom>
      <diagonal/>
    </border>
    <border>
      <left style="thin">
        <color rgb="FF979991"/>
      </left>
      <right style="thin">
        <color rgb="FF979991"/>
      </right>
      <top style="thin">
        <color rgb="FF979991"/>
      </top>
      <bottom/>
      <diagonal/>
    </border>
    <border>
      <left style="thin">
        <color rgb="FF979991"/>
      </left>
      <right style="thin">
        <color rgb="FF979991"/>
      </right>
      <top/>
      <bottom/>
      <diagonal/>
    </border>
    <border>
      <left style="thin">
        <color rgb="FF979991"/>
      </left>
      <right style="thin">
        <color rgb="FF979991"/>
      </right>
      <top/>
      <bottom style="thin">
        <color rgb="FF979991"/>
      </bottom>
      <diagonal/>
    </border>
    <border>
      <left/>
      <right/>
      <top style="thin">
        <color rgb="FF979991"/>
      </top>
      <bottom style="thin">
        <color rgb="FF97999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rgb="FF979991"/>
      </right>
      <top style="thin">
        <color rgb="FF000000"/>
      </top>
      <bottom/>
      <diagonal/>
    </border>
    <border>
      <left/>
      <right style="thin">
        <color rgb="FF979991"/>
      </right>
      <top/>
      <bottom style="thin">
        <color rgb="FF000000"/>
      </bottom>
      <diagonal/>
    </border>
    <border>
      <left/>
      <right style="thin">
        <color rgb="FF979991"/>
      </right>
      <top/>
      <bottom/>
      <diagonal/>
    </border>
  </borders>
  <cellStyleXfs count="2">
    <xf numFmtId="0" fontId="0" fillId="0" borderId="0"/>
    <xf numFmtId="0" fontId="4" fillId="0" borderId="0"/>
  </cellStyleXfs>
  <cellXfs count="124">
    <xf numFmtId="0" fontId="0" fillId="0" borderId="0" xfId="0"/>
    <xf numFmtId="0" fontId="1" fillId="2" borderId="1" xfId="0" applyFont="1" applyFill="1" applyBorder="1" applyAlignment="1">
      <alignment horizontal="left" vertical="top" wrapText="1"/>
    </xf>
    <xf numFmtId="0" fontId="2" fillId="2" borderId="2" xfId="0" applyFont="1" applyFill="1" applyBorder="1" applyAlignment="1">
      <alignment horizontal="center" vertical="top" wrapText="1"/>
    </xf>
    <xf numFmtId="0" fontId="2" fillId="3" borderId="3" xfId="0" applyFont="1" applyFill="1" applyBorder="1" applyAlignment="1">
      <alignment horizontal="left" vertical="top" wrapText="1"/>
    </xf>
    <xf numFmtId="0" fontId="1" fillId="4" borderId="4" xfId="0" applyFont="1" applyFill="1" applyBorder="1" applyAlignment="1">
      <alignment horizontal="left" vertical="top" wrapText="1"/>
    </xf>
    <xf numFmtId="0" fontId="1" fillId="2" borderId="2" xfId="0" applyFont="1" applyFill="1" applyBorder="1" applyAlignment="1">
      <alignment horizontal="left" vertical="top" wrapText="1"/>
    </xf>
    <xf numFmtId="164" fontId="1" fillId="4" borderId="4" xfId="0" applyNumberFormat="1" applyFont="1" applyFill="1" applyBorder="1" applyAlignment="1">
      <alignment horizontal="right" vertical="top" wrapText="1"/>
    </xf>
    <xf numFmtId="164" fontId="2" fillId="5" borderId="4" xfId="0" applyNumberFormat="1" applyFont="1" applyFill="1" applyBorder="1" applyAlignment="1">
      <alignment horizontal="right" vertical="top" wrapText="1"/>
    </xf>
    <xf numFmtId="0" fontId="2" fillId="6" borderId="4" xfId="0" applyFont="1" applyFill="1" applyBorder="1" applyAlignment="1">
      <alignment horizontal="left" vertical="top" wrapText="1"/>
    </xf>
    <xf numFmtId="0" fontId="0" fillId="2" borderId="2" xfId="0" applyFill="1" applyBorder="1" applyAlignment="1">
      <alignment horizontal="left" vertical="top" wrapText="1"/>
    </xf>
    <xf numFmtId="164" fontId="2" fillId="6" borderId="4" xfId="0" applyNumberFormat="1" applyFont="1" applyFill="1" applyBorder="1" applyAlignment="1">
      <alignment horizontal="right" vertical="top" wrapText="1"/>
    </xf>
    <xf numFmtId="0" fontId="2" fillId="5" borderId="4" xfId="0" applyFont="1" applyFill="1" applyBorder="1" applyAlignment="1">
      <alignment horizontal="left" vertical="top" wrapText="1"/>
    </xf>
    <xf numFmtId="0" fontId="0" fillId="4" borderId="4" xfId="0" applyFill="1" applyBorder="1" applyAlignment="1">
      <alignment horizontal="right" vertical="top" wrapText="1"/>
    </xf>
    <xf numFmtId="0" fontId="2" fillId="7" borderId="5" xfId="0" applyFont="1" applyFill="1" applyBorder="1" applyAlignment="1">
      <alignment horizontal="left" vertical="top" wrapText="1"/>
    </xf>
    <xf numFmtId="164" fontId="2" fillId="7" borderId="5" xfId="0" applyNumberFormat="1" applyFont="1" applyFill="1" applyBorder="1" applyAlignment="1">
      <alignment horizontal="right" vertical="top" wrapText="1"/>
    </xf>
    <xf numFmtId="0" fontId="0" fillId="2" borderId="4" xfId="0" applyFill="1" applyBorder="1" applyAlignment="1">
      <alignment horizontal="left" vertical="top" wrapText="1"/>
    </xf>
    <xf numFmtId="0" fontId="2" fillId="8" borderId="5" xfId="0" applyFont="1" applyFill="1" applyBorder="1" applyAlignment="1">
      <alignment horizontal="left" vertical="top" wrapText="1"/>
    </xf>
    <xf numFmtId="164" fontId="2" fillId="8" borderId="5" xfId="0" applyNumberFormat="1" applyFont="1" applyFill="1" applyBorder="1" applyAlignment="1">
      <alignment horizontal="right" vertical="top" wrapText="1"/>
    </xf>
    <xf numFmtId="0" fontId="3" fillId="0" borderId="6" xfId="0" applyFont="1" applyBorder="1" applyAlignment="1">
      <alignment horizontal="center" vertical="top"/>
    </xf>
    <xf numFmtId="0" fontId="0" fillId="2" borderId="1" xfId="0" applyFill="1" applyBorder="1" applyAlignment="1">
      <alignment horizontal="left" vertical="top" wrapText="1"/>
    </xf>
    <xf numFmtId="0" fontId="0" fillId="2" borderId="7" xfId="0" applyFill="1" applyBorder="1" applyAlignment="1">
      <alignment horizontal="left" vertical="top" wrapText="1"/>
    </xf>
    <xf numFmtId="0" fontId="2" fillId="2" borderId="0" xfId="0" applyFont="1" applyFill="1" applyAlignment="1">
      <alignment horizontal="left" vertical="top" wrapText="1"/>
    </xf>
    <xf numFmtId="164" fontId="1" fillId="4" borderId="2" xfId="0" applyNumberFormat="1" applyFont="1" applyFill="1" applyBorder="1" applyAlignment="1">
      <alignment horizontal="right" vertical="top" wrapText="1"/>
    </xf>
    <xf numFmtId="165" fontId="1" fillId="4" borderId="2" xfId="0" applyNumberFormat="1" applyFont="1" applyFill="1" applyBorder="1" applyAlignment="1">
      <alignment horizontal="right" vertical="top" wrapText="1"/>
    </xf>
    <xf numFmtId="164" fontId="2" fillId="9" borderId="2" xfId="0" applyNumberFormat="1" applyFont="1" applyFill="1" applyBorder="1" applyAlignment="1">
      <alignment horizontal="right" vertical="top" wrapText="1"/>
    </xf>
    <xf numFmtId="165" fontId="2" fillId="9" borderId="3" xfId="0" applyNumberFormat="1" applyFont="1" applyFill="1" applyBorder="1" applyAlignment="1">
      <alignment horizontal="right" vertical="top" wrapText="1"/>
    </xf>
    <xf numFmtId="164" fontId="2" fillId="6" borderId="2" xfId="0" applyNumberFormat="1" applyFont="1" applyFill="1" applyBorder="1" applyAlignment="1">
      <alignment horizontal="right" vertical="top" wrapText="1"/>
    </xf>
    <xf numFmtId="165" fontId="2" fillId="6" borderId="2" xfId="0" applyNumberFormat="1" applyFont="1" applyFill="1" applyBorder="1" applyAlignment="1">
      <alignment horizontal="right" vertical="top" wrapText="1"/>
    </xf>
    <xf numFmtId="164" fontId="2" fillId="10" borderId="2" xfId="0" applyNumberFormat="1" applyFont="1" applyFill="1" applyBorder="1" applyAlignment="1">
      <alignment horizontal="right" vertical="top" wrapText="1"/>
    </xf>
    <xf numFmtId="165" fontId="2" fillId="10" borderId="3" xfId="0" applyNumberFormat="1" applyFont="1" applyFill="1" applyBorder="1" applyAlignment="1">
      <alignment horizontal="right" vertical="top" wrapText="1"/>
    </xf>
    <xf numFmtId="0" fontId="1" fillId="10" borderId="2" xfId="0" applyFont="1" applyFill="1" applyBorder="1" applyAlignment="1">
      <alignment horizontal="left" vertical="top" wrapText="1"/>
    </xf>
    <xf numFmtId="0" fontId="0" fillId="10" borderId="2" xfId="0" applyFill="1" applyBorder="1" applyAlignment="1">
      <alignment horizontal="right" vertical="top" wrapText="1"/>
    </xf>
    <xf numFmtId="164" fontId="1" fillId="10" borderId="2" xfId="0" applyNumberFormat="1" applyFont="1" applyFill="1" applyBorder="1" applyAlignment="1">
      <alignment horizontal="right" vertical="top" wrapText="1"/>
    </xf>
    <xf numFmtId="165" fontId="1" fillId="10" borderId="2" xfId="0" applyNumberFormat="1" applyFont="1" applyFill="1" applyBorder="1" applyAlignment="1">
      <alignment horizontal="right" vertical="top" wrapText="1"/>
    </xf>
    <xf numFmtId="0" fontId="0" fillId="4" borderId="2" xfId="0" applyFill="1" applyBorder="1" applyAlignment="1">
      <alignment horizontal="right" vertical="top" wrapText="1"/>
    </xf>
    <xf numFmtId="164" fontId="2" fillId="5" borderId="2" xfId="0" applyNumberFormat="1" applyFont="1" applyFill="1" applyBorder="1" applyAlignment="1">
      <alignment horizontal="right" vertical="top" wrapText="1"/>
    </xf>
    <xf numFmtId="165" fontId="2" fillId="5" borderId="2" xfId="0" applyNumberFormat="1" applyFont="1" applyFill="1" applyBorder="1" applyAlignment="1">
      <alignment horizontal="right" vertical="top" wrapText="1"/>
    </xf>
    <xf numFmtId="164" fontId="2" fillId="7" borderId="2" xfId="0" applyNumberFormat="1" applyFont="1" applyFill="1" applyBorder="1" applyAlignment="1">
      <alignment horizontal="right" vertical="top" wrapText="1"/>
    </xf>
    <xf numFmtId="165" fontId="2" fillId="7" borderId="2" xfId="0" applyNumberFormat="1" applyFont="1" applyFill="1" applyBorder="1" applyAlignment="1">
      <alignment horizontal="right" vertical="top" wrapText="1"/>
    </xf>
    <xf numFmtId="0" fontId="4" fillId="11" borderId="0" xfId="1" applyFill="1"/>
    <xf numFmtId="0" fontId="4" fillId="11" borderId="0" xfId="1" applyFill="1" applyAlignment="1">
      <alignment horizontal="center"/>
    </xf>
    <xf numFmtId="0" fontId="4" fillId="0" borderId="0" xfId="1"/>
    <xf numFmtId="0" fontId="4" fillId="11" borderId="0" xfId="1" applyFill="1" applyAlignment="1">
      <alignment vertical="top"/>
    </xf>
    <xf numFmtId="0" fontId="5" fillId="11" borderId="0" xfId="1" applyFont="1" applyFill="1" applyAlignment="1">
      <alignment vertical="top"/>
    </xf>
    <xf numFmtId="0" fontId="6" fillId="11" borderId="0" xfId="1" applyFont="1" applyFill="1" applyAlignment="1">
      <alignment vertical="top"/>
    </xf>
    <xf numFmtId="0" fontId="4" fillId="12" borderId="13" xfId="1" applyFill="1" applyBorder="1"/>
    <xf numFmtId="0" fontId="4" fillId="12" borderId="13" xfId="1" applyFill="1" applyBorder="1" applyAlignment="1">
      <alignment horizontal="center"/>
    </xf>
    <xf numFmtId="0" fontId="4" fillId="12" borderId="13" xfId="1" quotePrefix="1" applyFill="1" applyBorder="1" applyAlignment="1">
      <alignment horizontal="center"/>
    </xf>
    <xf numFmtId="0" fontId="4" fillId="0" borderId="13" xfId="1" applyBorder="1"/>
    <xf numFmtId="166" fontId="4" fillId="0" borderId="13" xfId="1" applyNumberFormat="1" applyBorder="1" applyAlignment="1">
      <alignment horizontal="center"/>
    </xf>
    <xf numFmtId="0" fontId="4" fillId="0" borderId="13" xfId="1" applyBorder="1" applyAlignment="1">
      <alignment horizontal="center"/>
    </xf>
    <xf numFmtId="9" fontId="4" fillId="0" borderId="13" xfId="1" applyNumberFormat="1" applyBorder="1" applyAlignment="1">
      <alignment horizontal="center"/>
    </xf>
    <xf numFmtId="166" fontId="4" fillId="13" borderId="13" xfId="1" applyNumberFormat="1" applyFill="1" applyBorder="1" applyAlignment="1">
      <alignment horizontal="center"/>
    </xf>
    <xf numFmtId="49" fontId="4" fillId="0" borderId="13" xfId="1" applyNumberFormat="1" applyBorder="1" applyAlignment="1">
      <alignment horizontal="center"/>
    </xf>
    <xf numFmtId="0" fontId="7" fillId="13" borderId="13" xfId="1" applyFont="1" applyFill="1" applyBorder="1"/>
    <xf numFmtId="166" fontId="7" fillId="13" borderId="13" xfId="1" applyNumberFormat="1" applyFont="1" applyFill="1" applyBorder="1" applyAlignment="1">
      <alignment horizontal="center"/>
    </xf>
    <xf numFmtId="49" fontId="4" fillId="13" borderId="13" xfId="1" applyNumberFormat="1" applyFill="1" applyBorder="1" applyAlignment="1">
      <alignment horizontal="center"/>
    </xf>
    <xf numFmtId="0" fontId="7" fillId="11" borderId="16" xfId="1" applyFont="1" applyFill="1" applyBorder="1" applyAlignment="1">
      <alignment horizontal="left"/>
    </xf>
    <xf numFmtId="0" fontId="4" fillId="11" borderId="16" xfId="1" applyFill="1" applyBorder="1" applyAlignment="1">
      <alignment horizontal="left"/>
    </xf>
    <xf numFmtId="0" fontId="4" fillId="0" borderId="0" xfId="1" applyAlignment="1">
      <alignment horizontal="center"/>
    </xf>
    <xf numFmtId="9" fontId="4" fillId="0" borderId="19" xfId="1" applyNumberFormat="1" applyBorder="1" applyAlignment="1">
      <alignment horizontal="center"/>
    </xf>
    <xf numFmtId="0" fontId="4" fillId="0" borderId="16" xfId="1" applyBorder="1" applyAlignment="1">
      <alignment horizontal="center"/>
    </xf>
    <xf numFmtId="9" fontId="4" fillId="0" borderId="21" xfId="1" applyNumberFormat="1" applyBorder="1" applyAlignment="1">
      <alignment horizontal="center"/>
    </xf>
    <xf numFmtId="0" fontId="4" fillId="0" borderId="0" xfId="1" applyAlignment="1">
      <alignment horizontal="left" vertical="top" wrapText="1"/>
    </xf>
    <xf numFmtId="0" fontId="4" fillId="2" borderId="4" xfId="1" applyFill="1" applyBorder="1" applyAlignment="1">
      <alignment horizontal="left" vertical="top" wrapText="1"/>
    </xf>
    <xf numFmtId="0" fontId="1" fillId="2" borderId="6" xfId="1" applyFont="1" applyFill="1" applyBorder="1" applyAlignment="1">
      <alignment vertical="top" wrapText="1"/>
    </xf>
    <xf numFmtId="0" fontId="1" fillId="2" borderId="0" xfId="1" applyFont="1" applyFill="1" applyAlignment="1">
      <alignment vertical="top" wrapText="1"/>
    </xf>
    <xf numFmtId="0" fontId="2" fillId="2" borderId="0" xfId="1" applyFont="1" applyFill="1" applyAlignment="1">
      <alignment vertical="top" wrapText="1"/>
    </xf>
    <xf numFmtId="0" fontId="10" fillId="2" borderId="4" xfId="1" applyFont="1" applyFill="1" applyBorder="1" applyAlignment="1">
      <alignment vertical="top" wrapText="1"/>
    </xf>
    <xf numFmtId="40" fontId="2" fillId="8" borderId="5" xfId="1" applyNumberFormat="1" applyFont="1" applyFill="1" applyBorder="1" applyAlignment="1">
      <alignment horizontal="right" vertical="top" wrapText="1"/>
    </xf>
    <xf numFmtId="0" fontId="2" fillId="8" borderId="5" xfId="1" applyFont="1" applyFill="1" applyBorder="1" applyAlignment="1">
      <alignment horizontal="left" vertical="top" wrapText="1"/>
    </xf>
    <xf numFmtId="40" fontId="2" fillId="7" borderId="5" xfId="1" applyNumberFormat="1" applyFont="1" applyFill="1" applyBorder="1" applyAlignment="1">
      <alignment horizontal="right" vertical="top" wrapText="1"/>
    </xf>
    <xf numFmtId="0" fontId="2" fillId="7" borderId="5" xfId="1" applyFont="1" applyFill="1" applyBorder="1" applyAlignment="1">
      <alignment horizontal="left" vertical="top" wrapText="1"/>
    </xf>
    <xf numFmtId="40" fontId="2" fillId="14" borderId="4" xfId="1" applyNumberFormat="1" applyFont="1" applyFill="1" applyBorder="1" applyAlignment="1">
      <alignment horizontal="right" vertical="top" wrapText="1"/>
    </xf>
    <xf numFmtId="0" fontId="4" fillId="14" borderId="2" xfId="1" applyFill="1" applyBorder="1" applyAlignment="1">
      <alignment horizontal="left" vertical="top" wrapText="1"/>
    </xf>
    <xf numFmtId="0" fontId="2" fillId="14" borderId="4" xfId="1" applyFont="1" applyFill="1" applyBorder="1" applyAlignment="1">
      <alignment horizontal="left" vertical="top" wrapText="1"/>
    </xf>
    <xf numFmtId="40" fontId="1" fillId="13" borderId="4" xfId="1" applyNumberFormat="1" applyFont="1" applyFill="1" applyBorder="1" applyAlignment="1">
      <alignment horizontal="right" vertical="top" wrapText="1"/>
    </xf>
    <xf numFmtId="40" fontId="1" fillId="4" borderId="4" xfId="1" applyNumberFormat="1" applyFont="1" applyFill="1" applyBorder="1" applyAlignment="1">
      <alignment horizontal="right" vertical="top" wrapText="1"/>
    </xf>
    <xf numFmtId="0" fontId="1" fillId="2" borderId="2" xfId="1" applyFont="1" applyFill="1" applyBorder="1" applyAlignment="1">
      <alignment horizontal="left" vertical="top" wrapText="1"/>
    </xf>
    <xf numFmtId="0" fontId="1" fillId="4" borderId="22" xfId="1" applyFont="1" applyFill="1" applyBorder="1" applyAlignment="1">
      <alignment vertical="top" wrapText="1"/>
    </xf>
    <xf numFmtId="0" fontId="1" fillId="4" borderId="4" xfId="1" applyFont="1" applyFill="1" applyBorder="1" applyAlignment="1">
      <alignment horizontal="left" vertical="top" wrapText="1"/>
    </xf>
    <xf numFmtId="40" fontId="4" fillId="4" borderId="4" xfId="1" applyNumberFormat="1" applyFill="1" applyBorder="1" applyAlignment="1">
      <alignment horizontal="right" vertical="top" wrapText="1"/>
    </xf>
    <xf numFmtId="0" fontId="1" fillId="4" borderId="23" xfId="1" applyFont="1" applyFill="1" applyBorder="1" applyAlignment="1">
      <alignment vertical="top" wrapText="1"/>
    </xf>
    <xf numFmtId="167" fontId="2" fillId="7" borderId="5" xfId="1" applyNumberFormat="1" applyFont="1" applyFill="1" applyBorder="1" applyAlignment="1">
      <alignment horizontal="right" vertical="top" wrapText="1"/>
    </xf>
    <xf numFmtId="0" fontId="1" fillId="4" borderId="24" xfId="1" applyFont="1" applyFill="1" applyBorder="1" applyAlignment="1">
      <alignment vertical="top" wrapText="1"/>
    </xf>
    <xf numFmtId="164" fontId="1" fillId="4" borderId="4" xfId="1" applyNumberFormat="1" applyFont="1" applyFill="1" applyBorder="1" applyAlignment="1">
      <alignment horizontal="right" vertical="top" wrapText="1"/>
    </xf>
    <xf numFmtId="167" fontId="1" fillId="4" borderId="4" xfId="1" applyNumberFormat="1" applyFont="1" applyFill="1" applyBorder="1" applyAlignment="1">
      <alignment horizontal="right" vertical="top" wrapText="1"/>
    </xf>
    <xf numFmtId="0" fontId="1" fillId="2" borderId="4" xfId="1" applyFont="1" applyFill="1" applyBorder="1" applyAlignment="1">
      <alignment vertical="top" wrapText="1"/>
    </xf>
    <xf numFmtId="0" fontId="2" fillId="2" borderId="7" xfId="1" applyFont="1" applyFill="1" applyBorder="1" applyAlignment="1">
      <alignment horizontal="center" vertical="top" wrapText="1"/>
    </xf>
    <xf numFmtId="0" fontId="2" fillId="2" borderId="3" xfId="1" applyFont="1" applyFill="1" applyBorder="1" applyAlignment="1">
      <alignment horizontal="center" vertical="top" wrapText="1"/>
    </xf>
    <xf numFmtId="0" fontId="2" fillId="2" borderId="2" xfId="1" applyFont="1" applyFill="1" applyBorder="1" applyAlignment="1">
      <alignment horizontal="center" vertical="top" wrapText="1"/>
    </xf>
    <xf numFmtId="0" fontId="1" fillId="2" borderId="1" xfId="1" applyFont="1" applyFill="1" applyBorder="1" applyAlignment="1">
      <alignment horizontal="left" vertical="top" wrapText="1"/>
    </xf>
    <xf numFmtId="0" fontId="5" fillId="0" borderId="0" xfId="1" applyFont="1" applyAlignment="1">
      <alignment vertical="top"/>
    </xf>
    <xf numFmtId="0" fontId="4" fillId="0" borderId="0" xfId="1" applyAlignment="1">
      <alignment horizontal="left" vertical="top"/>
    </xf>
    <xf numFmtId="0" fontId="4" fillId="0" borderId="0" xfId="1" applyAlignment="1">
      <alignment horizontal="center" vertical="center"/>
    </xf>
    <xf numFmtId="0" fontId="5" fillId="0" borderId="0" xfId="1" applyFont="1"/>
    <xf numFmtId="0" fontId="1" fillId="2" borderId="4" xfId="0" applyFont="1" applyFill="1" applyBorder="1" applyAlignment="1">
      <alignment horizontal="left" vertical="top" wrapText="1"/>
    </xf>
    <xf numFmtId="0" fontId="1" fillId="2" borderId="0" xfId="0" applyFont="1" applyFill="1" applyAlignment="1">
      <alignment horizontal="left" vertical="top" wrapText="1"/>
    </xf>
    <xf numFmtId="0" fontId="1" fillId="4" borderId="4" xfId="0" applyFont="1" applyFill="1" applyBorder="1" applyAlignment="1">
      <alignment horizontal="left" vertical="top" wrapText="1"/>
    </xf>
    <xf numFmtId="0" fontId="1" fillId="4" borderId="0" xfId="0" applyFont="1" applyFill="1" applyAlignment="1">
      <alignment horizontal="left" vertical="top" wrapText="1"/>
    </xf>
    <xf numFmtId="0" fontId="1" fillId="2" borderId="6" xfId="0" applyFont="1" applyFill="1" applyBorder="1" applyAlignment="1">
      <alignment horizontal="center" vertical="top" wrapText="1"/>
    </xf>
    <xf numFmtId="0" fontId="2" fillId="3" borderId="1"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10" xfId="0" applyFont="1" applyFill="1" applyBorder="1" applyAlignment="1">
      <alignment horizontal="left" vertical="top" wrapText="1"/>
    </xf>
    <xf numFmtId="0" fontId="2" fillId="3" borderId="11"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2" borderId="12" xfId="0" applyFont="1" applyFill="1" applyBorder="1" applyAlignment="1">
      <alignment horizontal="left" vertical="top" wrapText="1"/>
    </xf>
    <xf numFmtId="0" fontId="1" fillId="2" borderId="4" xfId="1" applyFont="1" applyFill="1" applyBorder="1" applyAlignment="1">
      <alignment horizontal="center" vertical="top" wrapText="1"/>
    </xf>
    <xf numFmtId="0" fontId="1" fillId="2" borderId="0" xfId="1" applyFont="1" applyFill="1" applyAlignment="1">
      <alignment horizontal="center" vertical="top" wrapText="1"/>
    </xf>
    <xf numFmtId="0" fontId="4" fillId="0" borderId="18" xfId="1" applyBorder="1" applyAlignment="1">
      <alignment horizontal="left"/>
    </xf>
    <xf numFmtId="0" fontId="4" fillId="0" borderId="0" xfId="1" applyAlignment="1">
      <alignment horizontal="left"/>
    </xf>
    <xf numFmtId="0" fontId="4" fillId="0" borderId="20" xfId="1" applyBorder="1" applyAlignment="1">
      <alignment horizontal="left"/>
    </xf>
    <xf numFmtId="0" fontId="4" fillId="0" borderId="16" xfId="1" applyBorder="1" applyAlignment="1">
      <alignment horizontal="left"/>
    </xf>
    <xf numFmtId="0" fontId="4" fillId="11" borderId="0" xfId="1" applyFill="1" applyAlignment="1">
      <alignment horizontal="left" wrapText="1"/>
    </xf>
    <xf numFmtId="0" fontId="4" fillId="0" borderId="0" xfId="1" applyAlignment="1">
      <alignment horizontal="left" vertical="top" wrapText="1"/>
    </xf>
    <xf numFmtId="0" fontId="5" fillId="11" borderId="0" xfId="1" applyFont="1" applyFill="1" applyAlignment="1">
      <alignment vertical="top"/>
    </xf>
    <xf numFmtId="0" fontId="4" fillId="11" borderId="0" xfId="1" applyFill="1" applyAlignment="1">
      <alignment horizontal="left" vertical="top" wrapText="1"/>
    </xf>
    <xf numFmtId="0" fontId="4" fillId="13" borderId="14" xfId="1" applyFill="1" applyBorder="1" applyAlignment="1">
      <alignment horizontal="center"/>
    </xf>
    <xf numFmtId="0" fontId="4" fillId="13" borderId="15" xfId="1" applyFill="1" applyBorder="1" applyAlignment="1">
      <alignment horizontal="center"/>
    </xf>
    <xf numFmtId="0" fontId="4" fillId="12" borderId="14" xfId="1" applyFill="1" applyBorder="1" applyAlignment="1">
      <alignment horizontal="left"/>
    </xf>
    <xf numFmtId="0" fontId="4" fillId="12" borderId="17" xfId="1" applyFill="1" applyBorder="1" applyAlignment="1">
      <alignment horizontal="left"/>
    </xf>
    <xf numFmtId="0" fontId="4" fillId="12" borderId="15" xfId="1" applyFill="1" applyBorder="1" applyAlignment="1">
      <alignment horizontal="left"/>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12700</xdr:colOff>
      <xdr:row>0</xdr:row>
      <xdr:rowOff>6350</xdr:rowOff>
    </xdr:from>
    <xdr:ext cx="152400" cy="152400"/>
    <xdr:pic>
      <xdr:nvPicPr>
        <xdr:cNvPr id="2" name="image1.png" descr="image1.png">
          <a:extLst>
            <a:ext uri="{FF2B5EF4-FFF2-40B4-BE49-F238E27FC236}">
              <a16:creationId xmlns:a16="http://schemas.microsoft.com/office/drawing/2014/main" id="{F483A7F3-D3D4-4291-9BD1-9E9F382C3C3F}"/>
            </a:ext>
          </a:extLst>
        </xdr:cNvPr>
        <xdr:cNvPicPr>
          <a:picLocks noChangeAspect="1"/>
        </xdr:cNvPicPr>
      </xdr:nvPicPr>
      <xdr:blipFill>
        <a:blip xmlns:r="http://schemas.openxmlformats.org/officeDocument/2006/relationships" r:embed="rId1"/>
        <a:stretch>
          <a:fillRect/>
        </a:stretch>
      </xdr:blipFill>
      <xdr:spPr>
        <a:xfrm>
          <a:off x="12700" y="6350"/>
          <a:ext cx="152400" cy="15240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28"/>
  <sheetViews>
    <sheetView showGridLines="0" topLeftCell="B1" workbookViewId="0">
      <selection activeCell="C2" sqref="C2:C4"/>
    </sheetView>
  </sheetViews>
  <sheetFormatPr defaultRowHeight="15" x14ac:dyDescent="0.25"/>
  <cols>
    <col min="1" max="2" width="17.28515625" customWidth="1"/>
    <col min="3" max="3" width="28.5703125" customWidth="1"/>
    <col min="4" max="4" width="23.5703125" customWidth="1"/>
    <col min="5" max="5" width="55.140625" customWidth="1"/>
    <col min="6" max="6" width="8.42578125" customWidth="1"/>
    <col min="7" max="7" width="8.5703125" customWidth="1"/>
    <col min="8" max="8" width="8.140625" customWidth="1"/>
    <col min="9" max="9" width="8" customWidth="1"/>
    <col min="10" max="10" width="8.5703125" customWidth="1"/>
    <col min="11" max="11" width="8.140625" customWidth="1"/>
    <col min="12" max="14" width="8.42578125" customWidth="1"/>
    <col min="15" max="16" width="8.140625" customWidth="1"/>
    <col min="17" max="17" width="8.5703125" customWidth="1"/>
    <col min="18" max="18" width="0.7109375" customWidth="1"/>
  </cols>
  <sheetData>
    <row r="1" spans="1:17" x14ac:dyDescent="0.25">
      <c r="A1" s="1" t="s">
        <v>0</v>
      </c>
      <c r="B1" s="1" t="s">
        <v>3</v>
      </c>
      <c r="C1" s="1" t="s">
        <v>4</v>
      </c>
      <c r="D1" s="1" t="s">
        <v>5</v>
      </c>
      <c r="E1" s="1" t="s">
        <v>6</v>
      </c>
      <c r="F1" s="2" t="s">
        <v>7</v>
      </c>
      <c r="G1" s="2" t="s">
        <v>8</v>
      </c>
      <c r="H1" s="2" t="s">
        <v>9</v>
      </c>
      <c r="I1" s="2" t="s">
        <v>10</v>
      </c>
      <c r="J1" s="2" t="s">
        <v>11</v>
      </c>
      <c r="K1" s="2" t="s">
        <v>12</v>
      </c>
      <c r="L1" s="2" t="s">
        <v>2</v>
      </c>
      <c r="M1" s="2" t="s">
        <v>13</v>
      </c>
      <c r="N1" s="2" t="s">
        <v>14</v>
      </c>
      <c r="O1" s="2" t="s">
        <v>15</v>
      </c>
      <c r="P1" s="2" t="s">
        <v>16</v>
      </c>
      <c r="Q1" s="3" t="s">
        <v>17</v>
      </c>
    </row>
    <row r="2" spans="1:17" x14ac:dyDescent="0.25">
      <c r="A2" s="96" t="s">
        <v>18</v>
      </c>
      <c r="B2" s="96" t="s">
        <v>19</v>
      </c>
      <c r="C2" s="98" t="s">
        <v>20</v>
      </c>
      <c r="D2" s="5" t="s">
        <v>21</v>
      </c>
      <c r="E2" s="5" t="s">
        <v>22</v>
      </c>
      <c r="F2" s="6">
        <v>0</v>
      </c>
      <c r="G2" s="6">
        <v>0</v>
      </c>
      <c r="H2" s="6">
        <v>0</v>
      </c>
      <c r="I2" s="6">
        <v>0</v>
      </c>
      <c r="J2" s="6">
        <v>0</v>
      </c>
      <c r="K2" s="6">
        <v>0</v>
      </c>
      <c r="L2" s="6">
        <v>0</v>
      </c>
      <c r="M2" s="6">
        <v>0</v>
      </c>
      <c r="N2" s="6">
        <v>0</v>
      </c>
      <c r="O2" s="6">
        <v>0</v>
      </c>
      <c r="P2" s="6">
        <v>0</v>
      </c>
      <c r="Q2" s="7">
        <v>0</v>
      </c>
    </row>
    <row r="3" spans="1:17" x14ac:dyDescent="0.25">
      <c r="A3" s="97"/>
      <c r="B3" s="97"/>
      <c r="C3" s="99"/>
      <c r="D3" s="5" t="s">
        <v>23</v>
      </c>
      <c r="E3" s="5" t="s">
        <v>24</v>
      </c>
      <c r="F3" s="6">
        <v>0</v>
      </c>
      <c r="G3" s="6">
        <v>0</v>
      </c>
      <c r="H3" s="6">
        <v>0</v>
      </c>
      <c r="I3" s="6">
        <v>0</v>
      </c>
      <c r="J3" s="6">
        <v>0</v>
      </c>
      <c r="K3" s="6">
        <v>0</v>
      </c>
      <c r="L3" s="6">
        <v>0</v>
      </c>
      <c r="M3" s="6">
        <v>0</v>
      </c>
      <c r="N3" s="6">
        <v>0</v>
      </c>
      <c r="O3" s="6">
        <v>0</v>
      </c>
      <c r="P3" s="6">
        <v>0</v>
      </c>
      <c r="Q3" s="7">
        <v>0</v>
      </c>
    </row>
    <row r="4" spans="1:17" x14ac:dyDescent="0.25">
      <c r="A4" s="97"/>
      <c r="B4" s="97"/>
      <c r="C4" s="99"/>
      <c r="D4" s="5" t="s">
        <v>25</v>
      </c>
      <c r="E4" s="5" t="s">
        <v>26</v>
      </c>
      <c r="F4" s="6">
        <v>0</v>
      </c>
      <c r="G4" s="6">
        <v>0</v>
      </c>
      <c r="H4" s="6">
        <v>0</v>
      </c>
      <c r="I4" s="6">
        <v>0</v>
      </c>
      <c r="J4" s="6">
        <v>0</v>
      </c>
      <c r="K4" s="6">
        <v>0</v>
      </c>
      <c r="L4" s="6">
        <v>0</v>
      </c>
      <c r="M4" s="6">
        <v>0</v>
      </c>
      <c r="N4" s="6">
        <v>0</v>
      </c>
      <c r="O4" s="6">
        <v>0</v>
      </c>
      <c r="P4" s="6">
        <v>0</v>
      </c>
      <c r="Q4" s="7">
        <v>0</v>
      </c>
    </row>
    <row r="5" spans="1:17" x14ac:dyDescent="0.25">
      <c r="A5" s="97"/>
      <c r="B5" s="97"/>
      <c r="C5" s="8" t="s">
        <v>27</v>
      </c>
      <c r="D5" s="9"/>
      <c r="E5" s="9"/>
      <c r="F5" s="10">
        <v>0</v>
      </c>
      <c r="G5" s="10">
        <v>0</v>
      </c>
      <c r="H5" s="10">
        <v>0</v>
      </c>
      <c r="I5" s="10">
        <v>0</v>
      </c>
      <c r="J5" s="10">
        <v>0</v>
      </c>
      <c r="K5" s="10">
        <v>0</v>
      </c>
      <c r="L5" s="10">
        <v>0</v>
      </c>
      <c r="M5" s="10">
        <v>0</v>
      </c>
      <c r="N5" s="10">
        <v>0</v>
      </c>
      <c r="O5" s="10">
        <v>0</v>
      </c>
      <c r="P5" s="10">
        <v>0</v>
      </c>
      <c r="Q5" s="7">
        <v>0</v>
      </c>
    </row>
    <row r="6" spans="1:17" x14ac:dyDescent="0.25">
      <c r="A6" s="97"/>
      <c r="B6" s="97"/>
      <c r="C6" s="4" t="s">
        <v>28</v>
      </c>
      <c r="D6" s="5" t="s">
        <v>29</v>
      </c>
      <c r="E6" s="5" t="s">
        <v>30</v>
      </c>
      <c r="F6" s="6">
        <v>0</v>
      </c>
      <c r="G6" s="6">
        <v>0</v>
      </c>
      <c r="H6" s="6">
        <v>0</v>
      </c>
      <c r="I6" s="6">
        <v>0</v>
      </c>
      <c r="J6" s="6">
        <v>0</v>
      </c>
      <c r="K6" s="6">
        <v>0</v>
      </c>
      <c r="L6" s="6">
        <v>0</v>
      </c>
      <c r="M6" s="6">
        <v>0</v>
      </c>
      <c r="N6" s="6">
        <v>0</v>
      </c>
      <c r="O6" s="6">
        <v>0</v>
      </c>
      <c r="P6" s="6">
        <v>0</v>
      </c>
      <c r="Q6" s="7">
        <v>0</v>
      </c>
    </row>
    <row r="7" spans="1:17" x14ac:dyDescent="0.25">
      <c r="A7" s="97"/>
      <c r="B7" s="97"/>
      <c r="C7" s="8" t="s">
        <v>31</v>
      </c>
      <c r="D7" s="9"/>
      <c r="E7" s="9"/>
      <c r="F7" s="10">
        <v>0</v>
      </c>
      <c r="G7" s="10">
        <v>0</v>
      </c>
      <c r="H7" s="10">
        <v>0</v>
      </c>
      <c r="I7" s="10">
        <v>0</v>
      </c>
      <c r="J7" s="10">
        <v>0</v>
      </c>
      <c r="K7" s="10">
        <v>0</v>
      </c>
      <c r="L7" s="10">
        <v>0</v>
      </c>
      <c r="M7" s="10">
        <v>0</v>
      </c>
      <c r="N7" s="10">
        <v>0</v>
      </c>
      <c r="O7" s="10">
        <v>0</v>
      </c>
      <c r="P7" s="10">
        <v>0</v>
      </c>
      <c r="Q7" s="7">
        <v>0</v>
      </c>
    </row>
    <row r="8" spans="1:17" x14ac:dyDescent="0.25">
      <c r="A8" s="97"/>
      <c r="B8" s="97"/>
      <c r="C8" s="11" t="s">
        <v>32</v>
      </c>
      <c r="D8" s="9"/>
      <c r="E8" s="9"/>
      <c r="F8" s="7">
        <v>0</v>
      </c>
      <c r="G8" s="7">
        <v>0</v>
      </c>
      <c r="H8" s="7">
        <v>0</v>
      </c>
      <c r="I8" s="7">
        <v>0</v>
      </c>
      <c r="J8" s="7">
        <v>0</v>
      </c>
      <c r="K8" s="7">
        <v>0</v>
      </c>
      <c r="L8" s="7">
        <v>0</v>
      </c>
      <c r="M8" s="7">
        <v>0</v>
      </c>
      <c r="N8" s="7">
        <v>0</v>
      </c>
      <c r="O8" s="7">
        <v>0</v>
      </c>
      <c r="P8" s="7">
        <v>0</v>
      </c>
      <c r="Q8" s="7">
        <v>0</v>
      </c>
    </row>
    <row r="9" spans="1:17" x14ac:dyDescent="0.25">
      <c r="A9" s="97"/>
      <c r="B9" s="97"/>
      <c r="C9" s="4" t="s">
        <v>33</v>
      </c>
      <c r="D9" s="5" t="s">
        <v>34</v>
      </c>
      <c r="E9" s="5" t="s">
        <v>35</v>
      </c>
      <c r="F9" s="6">
        <v>0</v>
      </c>
      <c r="G9" s="6">
        <v>0</v>
      </c>
      <c r="H9" s="6">
        <v>0</v>
      </c>
      <c r="I9" s="6">
        <v>0</v>
      </c>
      <c r="J9" s="6">
        <v>0</v>
      </c>
      <c r="K9" s="6">
        <v>0</v>
      </c>
      <c r="L9" s="6">
        <v>0</v>
      </c>
      <c r="M9" s="6">
        <v>0</v>
      </c>
      <c r="N9" s="6">
        <v>0</v>
      </c>
      <c r="O9" s="6">
        <v>0</v>
      </c>
      <c r="P9" s="6">
        <v>0</v>
      </c>
      <c r="Q9" s="7">
        <v>0</v>
      </c>
    </row>
    <row r="10" spans="1:17" x14ac:dyDescent="0.25">
      <c r="A10" s="97"/>
      <c r="B10" s="97"/>
      <c r="C10" s="98" t="s">
        <v>36</v>
      </c>
      <c r="D10" s="5" t="s">
        <v>37</v>
      </c>
      <c r="E10" s="5" t="s">
        <v>38</v>
      </c>
      <c r="F10" s="12"/>
      <c r="G10" s="12"/>
      <c r="H10" s="12"/>
      <c r="I10" s="12"/>
      <c r="J10" s="12"/>
      <c r="K10" s="6">
        <v>11.8</v>
      </c>
      <c r="L10" s="6">
        <v>0</v>
      </c>
      <c r="M10" s="6">
        <v>0</v>
      </c>
      <c r="N10" s="6">
        <v>0</v>
      </c>
      <c r="O10" s="6">
        <v>0</v>
      </c>
      <c r="P10" s="6">
        <v>0</v>
      </c>
      <c r="Q10" s="7">
        <v>11.8</v>
      </c>
    </row>
    <row r="11" spans="1:17" x14ac:dyDescent="0.25">
      <c r="A11" s="97"/>
      <c r="B11" s="97"/>
      <c r="C11" s="99"/>
      <c r="D11" s="5" t="s">
        <v>39</v>
      </c>
      <c r="E11" s="5" t="s">
        <v>40</v>
      </c>
      <c r="F11" s="12"/>
      <c r="G11" s="12"/>
      <c r="H11" s="12"/>
      <c r="I11" s="6">
        <v>58.3</v>
      </c>
      <c r="J11" s="6">
        <v>45.3</v>
      </c>
      <c r="K11" s="6">
        <v>0</v>
      </c>
      <c r="L11" s="6">
        <v>0</v>
      </c>
      <c r="M11" s="6">
        <v>0</v>
      </c>
      <c r="N11" s="6">
        <v>0</v>
      </c>
      <c r="O11" s="6">
        <v>0</v>
      </c>
      <c r="P11" s="6">
        <v>0</v>
      </c>
      <c r="Q11" s="7">
        <v>103.6</v>
      </c>
    </row>
    <row r="12" spans="1:17" x14ac:dyDescent="0.25">
      <c r="A12" s="97"/>
      <c r="B12" s="97"/>
      <c r="C12" s="99"/>
      <c r="D12" s="5" t="s">
        <v>41</v>
      </c>
      <c r="E12" s="5" t="s">
        <v>42</v>
      </c>
      <c r="F12" s="6">
        <v>0</v>
      </c>
      <c r="G12" s="6">
        <v>0</v>
      </c>
      <c r="H12" s="6">
        <v>0</v>
      </c>
      <c r="I12" s="6">
        <v>236.1</v>
      </c>
      <c r="J12" s="6">
        <v>0</v>
      </c>
      <c r="K12" s="6">
        <v>0</v>
      </c>
      <c r="L12" s="6">
        <v>85.87</v>
      </c>
      <c r="M12" s="6">
        <v>0</v>
      </c>
      <c r="N12" s="6">
        <v>0</v>
      </c>
      <c r="O12" s="6">
        <v>0</v>
      </c>
      <c r="P12" s="6">
        <v>0</v>
      </c>
      <c r="Q12" s="7">
        <v>321.97000000000003</v>
      </c>
    </row>
    <row r="13" spans="1:17" x14ac:dyDescent="0.25">
      <c r="A13" s="97"/>
      <c r="B13" s="97"/>
      <c r="C13" s="4" t="s">
        <v>43</v>
      </c>
      <c r="D13" s="5" t="s">
        <v>44</v>
      </c>
      <c r="E13" s="5" t="s">
        <v>45</v>
      </c>
      <c r="F13" s="6">
        <v>858.95</v>
      </c>
      <c r="G13" s="6">
        <v>1002.68</v>
      </c>
      <c r="H13" s="6">
        <v>1076.49</v>
      </c>
      <c r="I13" s="6">
        <v>1111.94</v>
      </c>
      <c r="J13" s="6">
        <v>1150.6400000000001</v>
      </c>
      <c r="K13" s="6">
        <v>1177.8399999999999</v>
      </c>
      <c r="L13" s="6">
        <v>1190.1500000000001</v>
      </c>
      <c r="M13" s="6">
        <v>0</v>
      </c>
      <c r="N13" s="6">
        <v>0</v>
      </c>
      <c r="O13" s="6">
        <v>0</v>
      </c>
      <c r="P13" s="6">
        <v>0</v>
      </c>
      <c r="Q13" s="7">
        <v>7568.69</v>
      </c>
    </row>
    <row r="14" spans="1:17" x14ac:dyDescent="0.25">
      <c r="A14" s="97"/>
      <c r="B14" s="97"/>
      <c r="C14" s="98" t="s">
        <v>46</v>
      </c>
      <c r="D14" s="5" t="s">
        <v>47</v>
      </c>
      <c r="E14" s="5" t="s">
        <v>48</v>
      </c>
      <c r="F14" s="6">
        <v>0</v>
      </c>
      <c r="G14" s="6">
        <v>0</v>
      </c>
      <c r="H14" s="6">
        <v>0</v>
      </c>
      <c r="I14" s="6">
        <v>0</v>
      </c>
      <c r="J14" s="6">
        <v>0</v>
      </c>
      <c r="K14" s="6">
        <v>0</v>
      </c>
      <c r="L14" s="6">
        <v>0</v>
      </c>
      <c r="M14" s="6">
        <v>0</v>
      </c>
      <c r="N14" s="6">
        <v>0</v>
      </c>
      <c r="O14" s="6">
        <v>0</v>
      </c>
      <c r="P14" s="6">
        <v>0</v>
      </c>
      <c r="Q14" s="7">
        <v>0</v>
      </c>
    </row>
    <row r="15" spans="1:17" x14ac:dyDescent="0.25">
      <c r="A15" s="97"/>
      <c r="B15" s="97"/>
      <c r="C15" s="99"/>
      <c r="D15" s="5" t="s">
        <v>49</v>
      </c>
      <c r="E15" s="5" t="s">
        <v>50</v>
      </c>
      <c r="F15" s="6">
        <v>0</v>
      </c>
      <c r="G15" s="6">
        <v>0</v>
      </c>
      <c r="H15" s="6">
        <v>0</v>
      </c>
      <c r="I15" s="6">
        <v>0</v>
      </c>
      <c r="J15" s="6">
        <v>0</v>
      </c>
      <c r="K15" s="6">
        <v>0</v>
      </c>
      <c r="L15" s="6">
        <v>0</v>
      </c>
      <c r="M15" s="6">
        <v>0</v>
      </c>
      <c r="N15" s="6">
        <v>0</v>
      </c>
      <c r="O15" s="6">
        <v>0</v>
      </c>
      <c r="P15" s="6">
        <v>0</v>
      </c>
      <c r="Q15" s="7">
        <v>0</v>
      </c>
    </row>
    <row r="16" spans="1:17" x14ac:dyDescent="0.25">
      <c r="A16" s="97"/>
      <c r="B16" s="97"/>
      <c r="C16" s="99"/>
      <c r="D16" s="5" t="s">
        <v>51</v>
      </c>
      <c r="E16" s="5" t="s">
        <v>52</v>
      </c>
      <c r="F16" s="6">
        <v>0</v>
      </c>
      <c r="G16" s="6">
        <v>0</v>
      </c>
      <c r="H16" s="6">
        <v>0</v>
      </c>
      <c r="I16" s="6">
        <v>0</v>
      </c>
      <c r="J16" s="6">
        <v>0</v>
      </c>
      <c r="K16" s="6">
        <v>0</v>
      </c>
      <c r="L16" s="6">
        <v>0</v>
      </c>
      <c r="M16" s="6">
        <v>0</v>
      </c>
      <c r="N16" s="6">
        <v>0</v>
      </c>
      <c r="O16" s="6">
        <v>0</v>
      </c>
      <c r="P16" s="6">
        <v>0</v>
      </c>
      <c r="Q16" s="7">
        <v>0</v>
      </c>
    </row>
    <row r="17" spans="1:17" x14ac:dyDescent="0.25">
      <c r="A17" s="97"/>
      <c r="B17" s="97"/>
      <c r="C17" s="98" t="s">
        <v>53</v>
      </c>
      <c r="D17" s="5" t="s">
        <v>54</v>
      </c>
      <c r="E17" s="5" t="s">
        <v>55</v>
      </c>
      <c r="F17" s="6">
        <v>0</v>
      </c>
      <c r="G17" s="6">
        <v>0</v>
      </c>
      <c r="H17" s="6">
        <v>0</v>
      </c>
      <c r="I17" s="6">
        <v>0</v>
      </c>
      <c r="J17" s="6">
        <v>0</v>
      </c>
      <c r="K17" s="6">
        <v>0</v>
      </c>
      <c r="L17" s="6">
        <v>0</v>
      </c>
      <c r="M17" s="6">
        <v>0</v>
      </c>
      <c r="N17" s="6">
        <v>0</v>
      </c>
      <c r="O17" s="6">
        <v>0</v>
      </c>
      <c r="P17" s="6">
        <v>0</v>
      </c>
      <c r="Q17" s="7">
        <v>0</v>
      </c>
    </row>
    <row r="18" spans="1:17" x14ac:dyDescent="0.25">
      <c r="A18" s="97"/>
      <c r="B18" s="97"/>
      <c r="C18" s="99"/>
      <c r="D18" s="5" t="s">
        <v>56</v>
      </c>
      <c r="E18" s="5" t="s">
        <v>57</v>
      </c>
      <c r="F18" s="6">
        <v>0</v>
      </c>
      <c r="G18" s="6">
        <v>0</v>
      </c>
      <c r="H18" s="6">
        <v>0</v>
      </c>
      <c r="I18" s="6">
        <v>0</v>
      </c>
      <c r="J18" s="6">
        <v>0</v>
      </c>
      <c r="K18" s="6">
        <v>0</v>
      </c>
      <c r="L18" s="6">
        <v>0</v>
      </c>
      <c r="M18" s="6">
        <v>0</v>
      </c>
      <c r="N18" s="6">
        <v>0</v>
      </c>
      <c r="O18" s="6">
        <v>0</v>
      </c>
      <c r="P18" s="6">
        <v>0</v>
      </c>
      <c r="Q18" s="7">
        <v>0</v>
      </c>
    </row>
    <row r="19" spans="1:17" x14ac:dyDescent="0.25">
      <c r="A19" s="97"/>
      <c r="B19" s="97"/>
      <c r="C19" s="99"/>
      <c r="D19" s="5" t="s">
        <v>58</v>
      </c>
      <c r="E19" s="5" t="s">
        <v>59</v>
      </c>
      <c r="F19" s="6">
        <v>0</v>
      </c>
      <c r="G19" s="6">
        <v>0</v>
      </c>
      <c r="H19" s="6">
        <v>0</v>
      </c>
      <c r="I19" s="6">
        <v>-2350</v>
      </c>
      <c r="J19" s="6">
        <v>2350</v>
      </c>
      <c r="K19" s="6">
        <v>0</v>
      </c>
      <c r="L19" s="6">
        <v>0</v>
      </c>
      <c r="M19" s="6">
        <v>0</v>
      </c>
      <c r="N19" s="6">
        <v>0</v>
      </c>
      <c r="O19" s="6">
        <v>0</v>
      </c>
      <c r="P19" s="6">
        <v>0</v>
      </c>
      <c r="Q19" s="7">
        <v>0</v>
      </c>
    </row>
    <row r="20" spans="1:17" x14ac:dyDescent="0.25">
      <c r="A20" s="97"/>
      <c r="B20" s="97"/>
      <c r="C20" s="99"/>
      <c r="D20" s="5" t="s">
        <v>60</v>
      </c>
      <c r="E20" s="5" t="s">
        <v>61</v>
      </c>
      <c r="F20" s="6">
        <v>0</v>
      </c>
      <c r="G20" s="6">
        <v>0</v>
      </c>
      <c r="H20" s="6">
        <v>0</v>
      </c>
      <c r="I20" s="6">
        <v>0</v>
      </c>
      <c r="J20" s="6">
        <v>0</v>
      </c>
      <c r="K20" s="6">
        <v>0</v>
      </c>
      <c r="L20" s="6">
        <v>0</v>
      </c>
      <c r="M20" s="6">
        <v>0</v>
      </c>
      <c r="N20" s="6">
        <v>0</v>
      </c>
      <c r="O20" s="6">
        <v>0</v>
      </c>
      <c r="P20" s="6">
        <v>0</v>
      </c>
      <c r="Q20" s="7">
        <v>0</v>
      </c>
    </row>
    <row r="21" spans="1:17" x14ac:dyDescent="0.25">
      <c r="A21" s="97"/>
      <c r="B21" s="97"/>
      <c r="C21" s="98" t="s">
        <v>62</v>
      </c>
      <c r="D21" s="5" t="s">
        <v>63</v>
      </c>
      <c r="E21" s="5" t="s">
        <v>64</v>
      </c>
      <c r="F21" s="6">
        <v>47.62</v>
      </c>
      <c r="G21" s="6">
        <v>83.98</v>
      </c>
      <c r="H21" s="6">
        <v>95.41</v>
      </c>
      <c r="I21" s="6">
        <v>101.75</v>
      </c>
      <c r="J21" s="6">
        <v>437.47</v>
      </c>
      <c r="K21" s="6">
        <v>112.98</v>
      </c>
      <c r="L21" s="6">
        <v>117.74</v>
      </c>
      <c r="M21" s="6">
        <v>0</v>
      </c>
      <c r="N21" s="6">
        <v>0</v>
      </c>
      <c r="O21" s="6">
        <v>0</v>
      </c>
      <c r="P21" s="6">
        <v>0</v>
      </c>
      <c r="Q21" s="7">
        <v>996.95</v>
      </c>
    </row>
    <row r="22" spans="1:17" x14ac:dyDescent="0.25">
      <c r="A22" s="97"/>
      <c r="B22" s="97"/>
      <c r="C22" s="99"/>
      <c r="D22" s="5" t="s">
        <v>65</v>
      </c>
      <c r="E22" s="5" t="s">
        <v>66</v>
      </c>
      <c r="F22" s="6">
        <v>0</v>
      </c>
      <c r="G22" s="6">
        <v>0</v>
      </c>
      <c r="H22" s="6">
        <v>0</v>
      </c>
      <c r="I22" s="6">
        <v>1250</v>
      </c>
      <c r="J22" s="6">
        <v>0</v>
      </c>
      <c r="K22" s="6">
        <v>0</v>
      </c>
      <c r="L22" s="6">
        <v>0</v>
      </c>
      <c r="M22" s="6">
        <v>0</v>
      </c>
      <c r="N22" s="6">
        <v>0</v>
      </c>
      <c r="O22" s="6">
        <v>0</v>
      </c>
      <c r="P22" s="6">
        <v>0</v>
      </c>
      <c r="Q22" s="7">
        <v>1250</v>
      </c>
    </row>
    <row r="23" spans="1:17" x14ac:dyDescent="0.25">
      <c r="A23" s="97"/>
      <c r="B23" s="97"/>
      <c r="C23" s="99"/>
      <c r="D23" s="5" t="s">
        <v>67</v>
      </c>
      <c r="E23" s="5" t="s">
        <v>68</v>
      </c>
      <c r="F23" s="6">
        <v>0</v>
      </c>
      <c r="G23" s="6">
        <v>0</v>
      </c>
      <c r="H23" s="6">
        <v>0</v>
      </c>
      <c r="I23" s="6">
        <v>0</v>
      </c>
      <c r="J23" s="6">
        <v>0</v>
      </c>
      <c r="K23" s="6">
        <v>0</v>
      </c>
      <c r="L23" s="6">
        <v>0</v>
      </c>
      <c r="M23" s="6">
        <v>0</v>
      </c>
      <c r="N23" s="6">
        <v>0</v>
      </c>
      <c r="O23" s="6">
        <v>0</v>
      </c>
      <c r="P23" s="6">
        <v>0</v>
      </c>
      <c r="Q23" s="7">
        <v>0</v>
      </c>
    </row>
    <row r="24" spans="1:17" x14ac:dyDescent="0.25">
      <c r="A24" s="97"/>
      <c r="B24" s="97"/>
      <c r="C24" s="99"/>
      <c r="D24" s="5" t="s">
        <v>69</v>
      </c>
      <c r="E24" s="5" t="s">
        <v>70</v>
      </c>
      <c r="F24" s="6">
        <v>161.9</v>
      </c>
      <c r="G24" s="6">
        <v>224.23</v>
      </c>
      <c r="H24" s="6">
        <v>264.23</v>
      </c>
      <c r="I24" s="6">
        <v>610.27</v>
      </c>
      <c r="J24" s="6">
        <v>2137.41</v>
      </c>
      <c r="K24" s="6">
        <v>4760.49</v>
      </c>
      <c r="L24" s="6">
        <v>305.83999999999997</v>
      </c>
      <c r="M24" s="6">
        <v>0</v>
      </c>
      <c r="N24" s="6">
        <v>0</v>
      </c>
      <c r="O24" s="6">
        <v>0</v>
      </c>
      <c r="P24" s="6">
        <v>0</v>
      </c>
      <c r="Q24" s="7">
        <v>8464.3700000000008</v>
      </c>
    </row>
    <row r="25" spans="1:17" x14ac:dyDescent="0.25">
      <c r="A25" s="97"/>
      <c r="B25" s="97"/>
      <c r="C25" s="98" t="s">
        <v>71</v>
      </c>
      <c r="D25" s="5" t="s">
        <v>72</v>
      </c>
      <c r="E25" s="5" t="s">
        <v>73</v>
      </c>
      <c r="F25" s="6">
        <v>0</v>
      </c>
      <c r="G25" s="6">
        <v>0</v>
      </c>
      <c r="H25" s="6">
        <v>0</v>
      </c>
      <c r="I25" s="6">
        <v>0</v>
      </c>
      <c r="J25" s="6">
        <v>0</v>
      </c>
      <c r="K25" s="6">
        <v>0</v>
      </c>
      <c r="L25" s="6">
        <v>0</v>
      </c>
      <c r="M25" s="6">
        <v>0</v>
      </c>
      <c r="N25" s="6">
        <v>0</v>
      </c>
      <c r="O25" s="6">
        <v>0</v>
      </c>
      <c r="P25" s="6">
        <v>0</v>
      </c>
      <c r="Q25" s="7">
        <v>0</v>
      </c>
    </row>
    <row r="26" spans="1:17" x14ac:dyDescent="0.25">
      <c r="A26" s="97"/>
      <c r="B26" s="97"/>
      <c r="C26" s="99"/>
      <c r="D26" s="5" t="s">
        <v>74</v>
      </c>
      <c r="E26" s="5" t="s">
        <v>75</v>
      </c>
      <c r="F26" s="6">
        <v>0</v>
      </c>
      <c r="G26" s="6">
        <v>0</v>
      </c>
      <c r="H26" s="6">
        <v>0</v>
      </c>
      <c r="I26" s="6">
        <v>523.79999999999995</v>
      </c>
      <c r="J26" s="6">
        <v>-261.89999999999998</v>
      </c>
      <c r="K26" s="6">
        <v>1613.3</v>
      </c>
      <c r="L26" s="6">
        <v>638.66</v>
      </c>
      <c r="M26" s="6">
        <v>0</v>
      </c>
      <c r="N26" s="6">
        <v>0</v>
      </c>
      <c r="O26" s="6">
        <v>0</v>
      </c>
      <c r="P26" s="6">
        <v>0</v>
      </c>
      <c r="Q26" s="7">
        <v>2513.86</v>
      </c>
    </row>
    <row r="27" spans="1:17" x14ac:dyDescent="0.25">
      <c r="A27" s="97"/>
      <c r="B27" s="97"/>
      <c r="C27" s="4" t="s">
        <v>76</v>
      </c>
      <c r="D27" s="5" t="s">
        <v>77</v>
      </c>
      <c r="E27" s="5" t="s">
        <v>78</v>
      </c>
      <c r="F27" s="6">
        <v>0</v>
      </c>
      <c r="G27" s="6">
        <v>0</v>
      </c>
      <c r="H27" s="6">
        <v>0</v>
      </c>
      <c r="I27" s="6">
        <v>0</v>
      </c>
      <c r="J27" s="6">
        <v>0</v>
      </c>
      <c r="K27" s="6">
        <v>0</v>
      </c>
      <c r="L27" s="6">
        <v>0</v>
      </c>
      <c r="M27" s="6">
        <v>0</v>
      </c>
      <c r="N27" s="6">
        <v>0</v>
      </c>
      <c r="O27" s="6">
        <v>0</v>
      </c>
      <c r="P27" s="6">
        <v>0</v>
      </c>
      <c r="Q27" s="7">
        <v>0</v>
      </c>
    </row>
    <row r="28" spans="1:17" x14ac:dyDescent="0.25">
      <c r="A28" s="97"/>
      <c r="B28" s="97"/>
      <c r="C28" s="98" t="s">
        <v>79</v>
      </c>
      <c r="D28" s="5" t="s">
        <v>80</v>
      </c>
      <c r="E28" s="5" t="s">
        <v>81</v>
      </c>
      <c r="F28" s="12"/>
      <c r="G28" s="12"/>
      <c r="H28" s="12"/>
      <c r="I28" s="6">
        <v>0</v>
      </c>
      <c r="J28" s="6">
        <v>0</v>
      </c>
      <c r="K28" s="6">
        <v>0</v>
      </c>
      <c r="L28" s="6">
        <v>0</v>
      </c>
      <c r="M28" s="6">
        <v>0</v>
      </c>
      <c r="N28" s="6">
        <v>0</v>
      </c>
      <c r="O28" s="6">
        <v>0</v>
      </c>
      <c r="P28" s="6">
        <v>0</v>
      </c>
      <c r="Q28" s="7">
        <v>0</v>
      </c>
    </row>
    <row r="29" spans="1:17" x14ac:dyDescent="0.25">
      <c r="A29" s="97"/>
      <c r="B29" s="97"/>
      <c r="C29" s="99"/>
      <c r="D29" s="5" t="s">
        <v>82</v>
      </c>
      <c r="E29" s="5" t="s">
        <v>83</v>
      </c>
      <c r="F29" s="6">
        <v>0</v>
      </c>
      <c r="G29" s="6">
        <v>0</v>
      </c>
      <c r="H29" s="6">
        <v>0</v>
      </c>
      <c r="I29" s="6">
        <v>0</v>
      </c>
      <c r="J29" s="6">
        <v>0</v>
      </c>
      <c r="K29" s="6">
        <v>0</v>
      </c>
      <c r="L29" s="6">
        <v>0</v>
      </c>
      <c r="M29" s="6">
        <v>0</v>
      </c>
      <c r="N29" s="6">
        <v>0</v>
      </c>
      <c r="O29" s="6">
        <v>0</v>
      </c>
      <c r="P29" s="6">
        <v>0</v>
      </c>
      <c r="Q29" s="7">
        <v>0</v>
      </c>
    </row>
    <row r="30" spans="1:17" x14ac:dyDescent="0.25">
      <c r="A30" s="97"/>
      <c r="B30" s="97"/>
      <c r="C30" s="99"/>
      <c r="D30" s="5" t="s">
        <v>84</v>
      </c>
      <c r="E30" s="5" t="s">
        <v>85</v>
      </c>
      <c r="F30" s="6">
        <v>0</v>
      </c>
      <c r="G30" s="6">
        <v>0</v>
      </c>
      <c r="H30" s="6">
        <v>0</v>
      </c>
      <c r="I30" s="6">
        <v>0</v>
      </c>
      <c r="J30" s="6">
        <v>0</v>
      </c>
      <c r="K30" s="6">
        <v>0</v>
      </c>
      <c r="L30" s="6">
        <v>0</v>
      </c>
      <c r="M30" s="6">
        <v>0</v>
      </c>
      <c r="N30" s="6">
        <v>0</v>
      </c>
      <c r="O30" s="6">
        <v>0</v>
      </c>
      <c r="P30" s="6">
        <v>0</v>
      </c>
      <c r="Q30" s="7">
        <v>0</v>
      </c>
    </row>
    <row r="31" spans="1:17" x14ac:dyDescent="0.25">
      <c r="A31" s="97"/>
      <c r="B31" s="97"/>
      <c r="C31" s="8" t="s">
        <v>86</v>
      </c>
      <c r="D31" s="9"/>
      <c r="E31" s="9"/>
      <c r="F31" s="10">
        <v>1068.47</v>
      </c>
      <c r="G31" s="10">
        <v>1310.89</v>
      </c>
      <c r="H31" s="10">
        <v>1436.13</v>
      </c>
      <c r="I31" s="10">
        <v>1542.16</v>
      </c>
      <c r="J31" s="10">
        <v>5858.92</v>
      </c>
      <c r="K31" s="10">
        <v>7676.41</v>
      </c>
      <c r="L31" s="10">
        <v>2338.2600000000002</v>
      </c>
      <c r="M31" s="10">
        <v>0</v>
      </c>
      <c r="N31" s="10">
        <v>0</v>
      </c>
      <c r="O31" s="10">
        <v>0</v>
      </c>
      <c r="P31" s="10">
        <v>0</v>
      </c>
      <c r="Q31" s="7">
        <v>21231.24</v>
      </c>
    </row>
    <row r="32" spans="1:17" x14ac:dyDescent="0.25">
      <c r="A32" s="97"/>
      <c r="B32" s="97"/>
      <c r="C32" s="98" t="s">
        <v>87</v>
      </c>
      <c r="D32" s="5" t="s">
        <v>88</v>
      </c>
      <c r="E32" s="5" t="s">
        <v>89</v>
      </c>
      <c r="F32" s="6">
        <v>75</v>
      </c>
      <c r="G32" s="6">
        <v>75</v>
      </c>
      <c r="H32" s="6">
        <v>75</v>
      </c>
      <c r="I32" s="6">
        <v>75</v>
      </c>
      <c r="J32" s="6">
        <v>75</v>
      </c>
      <c r="K32" s="6">
        <v>75</v>
      </c>
      <c r="L32" s="6">
        <v>75</v>
      </c>
      <c r="M32" s="6">
        <v>75</v>
      </c>
      <c r="N32" s="6">
        <v>0</v>
      </c>
      <c r="O32" s="6">
        <v>0</v>
      </c>
      <c r="P32" s="6">
        <v>0</v>
      </c>
      <c r="Q32" s="7">
        <v>600</v>
      </c>
    </row>
    <row r="33" spans="1:17" x14ac:dyDescent="0.25">
      <c r="A33" s="97"/>
      <c r="B33" s="97"/>
      <c r="C33" s="99"/>
      <c r="D33" s="5" t="s">
        <v>90</v>
      </c>
      <c r="E33" s="5" t="s">
        <v>91</v>
      </c>
      <c r="F33" s="6">
        <v>0</v>
      </c>
      <c r="G33" s="6">
        <v>0</v>
      </c>
      <c r="H33" s="6">
        <v>0</v>
      </c>
      <c r="I33" s="6">
        <v>0</v>
      </c>
      <c r="J33" s="6">
        <v>0</v>
      </c>
      <c r="K33" s="6">
        <v>0</v>
      </c>
      <c r="L33" s="6">
        <v>0</v>
      </c>
      <c r="M33" s="6">
        <v>0</v>
      </c>
      <c r="N33" s="6">
        <v>0</v>
      </c>
      <c r="O33" s="6">
        <v>0</v>
      </c>
      <c r="P33" s="6">
        <v>0</v>
      </c>
      <c r="Q33" s="7">
        <v>0</v>
      </c>
    </row>
    <row r="34" spans="1:17" x14ac:dyDescent="0.25">
      <c r="A34" s="97"/>
      <c r="B34" s="97"/>
      <c r="C34" s="99"/>
      <c r="D34" s="5" t="s">
        <v>92</v>
      </c>
      <c r="E34" s="5" t="s">
        <v>93</v>
      </c>
      <c r="F34" s="6">
        <v>185.41</v>
      </c>
      <c r="G34" s="6">
        <v>185.41</v>
      </c>
      <c r="H34" s="6">
        <v>185.41</v>
      </c>
      <c r="I34" s="6">
        <v>185.41</v>
      </c>
      <c r="J34" s="6">
        <v>185.41</v>
      </c>
      <c r="K34" s="6">
        <v>185.41</v>
      </c>
      <c r="L34" s="6">
        <v>185.41</v>
      </c>
      <c r="M34" s="6">
        <v>185.41</v>
      </c>
      <c r="N34" s="6">
        <v>0</v>
      </c>
      <c r="O34" s="6">
        <v>0</v>
      </c>
      <c r="P34" s="6">
        <v>0</v>
      </c>
      <c r="Q34" s="7">
        <v>1483.28</v>
      </c>
    </row>
    <row r="35" spans="1:17" x14ac:dyDescent="0.25">
      <c r="A35" s="97"/>
      <c r="B35" s="97"/>
      <c r="C35" s="99"/>
      <c r="D35" s="5" t="s">
        <v>94</v>
      </c>
      <c r="E35" s="5" t="s">
        <v>95</v>
      </c>
      <c r="F35" s="6">
        <v>800.56</v>
      </c>
      <c r="G35" s="6">
        <v>800.56</v>
      </c>
      <c r="H35" s="6">
        <v>866.26</v>
      </c>
      <c r="I35" s="6">
        <v>822.16</v>
      </c>
      <c r="J35" s="6">
        <v>822.23</v>
      </c>
      <c r="K35" s="6">
        <v>654.69000000000005</v>
      </c>
      <c r="L35" s="6">
        <v>637.4</v>
      </c>
      <c r="M35" s="6">
        <v>637.4</v>
      </c>
      <c r="N35" s="6">
        <v>0</v>
      </c>
      <c r="O35" s="6">
        <v>0</v>
      </c>
      <c r="P35" s="6">
        <v>0</v>
      </c>
      <c r="Q35" s="7">
        <v>6041.26</v>
      </c>
    </row>
    <row r="36" spans="1:17" x14ac:dyDescent="0.25">
      <c r="A36" s="97"/>
      <c r="B36" s="97"/>
      <c r="C36" s="99"/>
      <c r="D36" s="5" t="s">
        <v>96</v>
      </c>
      <c r="E36" s="5" t="s">
        <v>97</v>
      </c>
      <c r="F36" s="6">
        <v>0</v>
      </c>
      <c r="G36" s="6">
        <v>0</v>
      </c>
      <c r="H36" s="6">
        <v>0</v>
      </c>
      <c r="I36" s="6">
        <v>2521.94</v>
      </c>
      <c r="J36" s="6">
        <v>652.66</v>
      </c>
      <c r="K36" s="6">
        <v>652.66</v>
      </c>
      <c r="L36" s="6">
        <v>652.66</v>
      </c>
      <c r="M36" s="6">
        <v>652.66</v>
      </c>
      <c r="N36" s="6">
        <v>0</v>
      </c>
      <c r="O36" s="6">
        <v>0</v>
      </c>
      <c r="P36" s="6">
        <v>0</v>
      </c>
      <c r="Q36" s="7">
        <v>5132.58</v>
      </c>
    </row>
    <row r="37" spans="1:17" x14ac:dyDescent="0.25">
      <c r="A37" s="97"/>
      <c r="B37" s="97"/>
      <c r="C37" s="98" t="s">
        <v>98</v>
      </c>
      <c r="D37" s="5" t="s">
        <v>99</v>
      </c>
      <c r="E37" s="5" t="s">
        <v>100</v>
      </c>
      <c r="F37" s="6">
        <v>0</v>
      </c>
      <c r="G37" s="6">
        <v>0</v>
      </c>
      <c r="H37" s="6">
        <v>0</v>
      </c>
      <c r="I37" s="6">
        <v>0</v>
      </c>
      <c r="J37" s="6">
        <v>0</v>
      </c>
      <c r="K37" s="6">
        <v>0</v>
      </c>
      <c r="L37" s="6">
        <v>0</v>
      </c>
      <c r="M37" s="6">
        <v>0</v>
      </c>
      <c r="N37" s="6">
        <v>0</v>
      </c>
      <c r="O37" s="6">
        <v>0</v>
      </c>
      <c r="P37" s="6">
        <v>0</v>
      </c>
      <c r="Q37" s="7">
        <v>0</v>
      </c>
    </row>
    <row r="38" spans="1:17" x14ac:dyDescent="0.25">
      <c r="A38" s="97"/>
      <c r="B38" s="97"/>
      <c r="C38" s="99"/>
      <c r="D38" s="5" t="s">
        <v>101</v>
      </c>
      <c r="E38" s="5" t="s">
        <v>102</v>
      </c>
      <c r="F38" s="6">
        <v>0</v>
      </c>
      <c r="G38" s="6">
        <v>0</v>
      </c>
      <c r="H38" s="6">
        <v>0</v>
      </c>
      <c r="I38" s="6">
        <v>0</v>
      </c>
      <c r="J38" s="6">
        <v>0</v>
      </c>
      <c r="K38" s="6">
        <v>0</v>
      </c>
      <c r="L38" s="6">
        <v>0</v>
      </c>
      <c r="M38" s="6">
        <v>0</v>
      </c>
      <c r="N38" s="6">
        <v>0</v>
      </c>
      <c r="O38" s="6">
        <v>0</v>
      </c>
      <c r="P38" s="6">
        <v>0</v>
      </c>
      <c r="Q38" s="7">
        <v>0</v>
      </c>
    </row>
    <row r="39" spans="1:17" ht="22.5" x14ac:dyDescent="0.25">
      <c r="A39" s="97"/>
      <c r="B39" s="97"/>
      <c r="C39" s="99"/>
      <c r="D39" s="5" t="s">
        <v>103</v>
      </c>
      <c r="E39" s="5" t="s">
        <v>104</v>
      </c>
      <c r="F39" s="6">
        <v>0</v>
      </c>
      <c r="G39" s="6">
        <v>0</v>
      </c>
      <c r="H39" s="6">
        <v>0</v>
      </c>
      <c r="I39" s="6">
        <v>0</v>
      </c>
      <c r="J39" s="6">
        <v>0</v>
      </c>
      <c r="K39" s="6">
        <v>426.85</v>
      </c>
      <c r="L39" s="6">
        <v>0</v>
      </c>
      <c r="M39" s="6">
        <v>0</v>
      </c>
      <c r="N39" s="6">
        <v>0</v>
      </c>
      <c r="O39" s="6">
        <v>0</v>
      </c>
      <c r="P39" s="6">
        <v>0</v>
      </c>
      <c r="Q39" s="7">
        <v>426.85</v>
      </c>
    </row>
    <row r="40" spans="1:17" x14ac:dyDescent="0.25">
      <c r="A40" s="97"/>
      <c r="B40" s="97"/>
      <c r="C40" s="99"/>
      <c r="D40" s="5" t="s">
        <v>105</v>
      </c>
      <c r="E40" s="5" t="s">
        <v>106</v>
      </c>
      <c r="F40" s="6">
        <v>191.75</v>
      </c>
      <c r="G40" s="6">
        <v>0</v>
      </c>
      <c r="H40" s="6">
        <v>81.94</v>
      </c>
      <c r="I40" s="6">
        <v>96.5</v>
      </c>
      <c r="J40" s="6">
        <v>170.52</v>
      </c>
      <c r="K40" s="6">
        <v>0</v>
      </c>
      <c r="L40" s="6">
        <v>102.42</v>
      </c>
      <c r="M40" s="6">
        <v>0</v>
      </c>
      <c r="N40" s="6">
        <v>0</v>
      </c>
      <c r="O40" s="6">
        <v>0</v>
      </c>
      <c r="P40" s="6">
        <v>0</v>
      </c>
      <c r="Q40" s="7">
        <v>643.13</v>
      </c>
    </row>
    <row r="41" spans="1:17" ht="22.5" x14ac:dyDescent="0.25">
      <c r="A41" s="97"/>
      <c r="B41" s="97"/>
      <c r="C41" s="99"/>
      <c r="D41" s="5" t="s">
        <v>107</v>
      </c>
      <c r="E41" s="5" t="s">
        <v>108</v>
      </c>
      <c r="F41" s="6">
        <v>0</v>
      </c>
      <c r="G41" s="6">
        <v>0</v>
      </c>
      <c r="H41" s="6">
        <v>0</v>
      </c>
      <c r="I41" s="6">
        <v>0</v>
      </c>
      <c r="J41" s="6">
        <v>0</v>
      </c>
      <c r="K41" s="6">
        <v>0</v>
      </c>
      <c r="L41" s="6">
        <v>0</v>
      </c>
      <c r="M41" s="6">
        <v>0</v>
      </c>
      <c r="N41" s="6">
        <v>0</v>
      </c>
      <c r="O41" s="6">
        <v>0</v>
      </c>
      <c r="P41" s="6">
        <v>0</v>
      </c>
      <c r="Q41" s="7">
        <v>0</v>
      </c>
    </row>
    <row r="42" spans="1:17" x14ac:dyDescent="0.25">
      <c r="A42" s="97"/>
      <c r="B42" s="97"/>
      <c r="C42" s="99"/>
      <c r="D42" s="5" t="s">
        <v>109</v>
      </c>
      <c r="E42" s="5" t="s">
        <v>110</v>
      </c>
      <c r="F42" s="12"/>
      <c r="G42" s="12"/>
      <c r="H42" s="12"/>
      <c r="I42" s="6">
        <v>158.79</v>
      </c>
      <c r="J42" s="6">
        <v>0</v>
      </c>
      <c r="K42" s="6">
        <v>0</v>
      </c>
      <c r="L42" s="6">
        <v>0</v>
      </c>
      <c r="M42" s="6">
        <v>0</v>
      </c>
      <c r="N42" s="6">
        <v>0</v>
      </c>
      <c r="O42" s="6">
        <v>0</v>
      </c>
      <c r="P42" s="6">
        <v>0</v>
      </c>
      <c r="Q42" s="7">
        <v>158.79</v>
      </c>
    </row>
    <row r="43" spans="1:17" x14ac:dyDescent="0.25">
      <c r="A43" s="97"/>
      <c r="B43" s="97"/>
      <c r="C43" s="99"/>
      <c r="D43" s="5" t="s">
        <v>111</v>
      </c>
      <c r="E43" s="5" t="s">
        <v>112</v>
      </c>
      <c r="F43" s="6">
        <v>0</v>
      </c>
      <c r="G43" s="6">
        <v>0</v>
      </c>
      <c r="H43" s="6">
        <v>0</v>
      </c>
      <c r="I43" s="6">
        <v>0</v>
      </c>
      <c r="J43" s="6">
        <v>0</v>
      </c>
      <c r="K43" s="6">
        <v>0</v>
      </c>
      <c r="L43" s="6">
        <v>0</v>
      </c>
      <c r="M43" s="6">
        <v>0</v>
      </c>
      <c r="N43" s="6">
        <v>0</v>
      </c>
      <c r="O43" s="6">
        <v>0</v>
      </c>
      <c r="P43" s="6">
        <v>0</v>
      </c>
      <c r="Q43" s="7">
        <v>0</v>
      </c>
    </row>
    <row r="44" spans="1:17" x14ac:dyDescent="0.25">
      <c r="A44" s="97"/>
      <c r="B44" s="97"/>
      <c r="C44" s="99"/>
      <c r="D44" s="5" t="s">
        <v>113</v>
      </c>
      <c r="E44" s="5" t="s">
        <v>114</v>
      </c>
      <c r="F44" s="6">
        <v>0</v>
      </c>
      <c r="G44" s="6">
        <v>0</v>
      </c>
      <c r="H44" s="6">
        <v>0</v>
      </c>
      <c r="I44" s="6">
        <v>0</v>
      </c>
      <c r="J44" s="6">
        <v>0</v>
      </c>
      <c r="K44" s="6">
        <v>0</v>
      </c>
      <c r="L44" s="6">
        <v>0</v>
      </c>
      <c r="M44" s="6">
        <v>0</v>
      </c>
      <c r="N44" s="6">
        <v>0</v>
      </c>
      <c r="O44" s="6">
        <v>0</v>
      </c>
      <c r="P44" s="6">
        <v>0</v>
      </c>
      <c r="Q44" s="7">
        <v>0</v>
      </c>
    </row>
    <row r="45" spans="1:17" x14ac:dyDescent="0.25">
      <c r="A45" s="97"/>
      <c r="B45" s="97"/>
      <c r="C45" s="99"/>
      <c r="D45" s="5" t="s">
        <v>115</v>
      </c>
      <c r="E45" s="5" t="s">
        <v>116</v>
      </c>
      <c r="F45" s="6">
        <v>0</v>
      </c>
      <c r="G45" s="6">
        <v>0</v>
      </c>
      <c r="H45" s="6">
        <v>0</v>
      </c>
      <c r="I45" s="6">
        <v>0</v>
      </c>
      <c r="J45" s="6">
        <v>0</v>
      </c>
      <c r="K45" s="6">
        <v>0</v>
      </c>
      <c r="L45" s="6">
        <v>0</v>
      </c>
      <c r="M45" s="6">
        <v>0</v>
      </c>
      <c r="N45" s="6">
        <v>0</v>
      </c>
      <c r="O45" s="6">
        <v>0</v>
      </c>
      <c r="P45" s="6">
        <v>0</v>
      </c>
      <c r="Q45" s="7">
        <v>0</v>
      </c>
    </row>
    <row r="46" spans="1:17" x14ac:dyDescent="0.25">
      <c r="A46" s="97"/>
      <c r="B46" s="97"/>
      <c r="C46" s="99"/>
      <c r="D46" s="5" t="s">
        <v>117</v>
      </c>
      <c r="E46" s="5" t="s">
        <v>118</v>
      </c>
      <c r="F46" s="6">
        <v>0</v>
      </c>
      <c r="G46" s="6">
        <v>0</v>
      </c>
      <c r="H46" s="6">
        <v>0</v>
      </c>
      <c r="I46" s="6">
        <v>0</v>
      </c>
      <c r="J46" s="6">
        <v>0</v>
      </c>
      <c r="K46" s="6">
        <v>0</v>
      </c>
      <c r="L46" s="6">
        <v>0</v>
      </c>
      <c r="M46" s="6">
        <v>0</v>
      </c>
      <c r="N46" s="6">
        <v>0</v>
      </c>
      <c r="O46" s="6">
        <v>0</v>
      </c>
      <c r="P46" s="6">
        <v>0</v>
      </c>
      <c r="Q46" s="7">
        <v>0</v>
      </c>
    </row>
    <row r="47" spans="1:17" x14ac:dyDescent="0.25">
      <c r="A47" s="97"/>
      <c r="B47" s="97"/>
      <c r="C47" s="98" t="s">
        <v>119</v>
      </c>
      <c r="D47" s="5" t="s">
        <v>120</v>
      </c>
      <c r="E47" s="5" t="s">
        <v>121</v>
      </c>
      <c r="F47" s="6">
        <v>0</v>
      </c>
      <c r="G47" s="6">
        <v>0</v>
      </c>
      <c r="H47" s="6">
        <v>0</v>
      </c>
      <c r="I47" s="6">
        <v>0</v>
      </c>
      <c r="J47" s="6">
        <v>0</v>
      </c>
      <c r="K47" s="6">
        <v>0</v>
      </c>
      <c r="L47" s="6">
        <v>0</v>
      </c>
      <c r="M47" s="6">
        <v>0</v>
      </c>
      <c r="N47" s="6">
        <v>0</v>
      </c>
      <c r="O47" s="6">
        <v>0</v>
      </c>
      <c r="P47" s="6">
        <v>0</v>
      </c>
      <c r="Q47" s="7">
        <v>0</v>
      </c>
    </row>
    <row r="48" spans="1:17" x14ac:dyDescent="0.25">
      <c r="A48" s="97"/>
      <c r="B48" s="97"/>
      <c r="C48" s="99"/>
      <c r="D48" s="5" t="s">
        <v>122</v>
      </c>
      <c r="E48" s="5" t="s">
        <v>123</v>
      </c>
      <c r="F48" s="6">
        <v>7.19</v>
      </c>
      <c r="G48" s="6">
        <v>12.42</v>
      </c>
      <c r="H48" s="6">
        <v>21.58</v>
      </c>
      <c r="I48" s="6">
        <v>87.3</v>
      </c>
      <c r="J48" s="6">
        <v>215.96</v>
      </c>
      <c r="K48" s="6">
        <v>10.59</v>
      </c>
      <c r="L48" s="6">
        <v>29.97</v>
      </c>
      <c r="M48" s="6">
        <v>0</v>
      </c>
      <c r="N48" s="6">
        <v>0</v>
      </c>
      <c r="O48" s="6">
        <v>0</v>
      </c>
      <c r="P48" s="6">
        <v>0</v>
      </c>
      <c r="Q48" s="7">
        <v>385.01</v>
      </c>
    </row>
    <row r="49" spans="1:17" x14ac:dyDescent="0.25">
      <c r="A49" s="97"/>
      <c r="B49" s="97"/>
      <c r="C49" s="99"/>
      <c r="D49" s="5" t="s">
        <v>124</v>
      </c>
      <c r="E49" s="5" t="s">
        <v>125</v>
      </c>
      <c r="F49" s="6">
        <v>6</v>
      </c>
      <c r="G49" s="6">
        <v>6</v>
      </c>
      <c r="H49" s="6">
        <v>6</v>
      </c>
      <c r="I49" s="6">
        <v>6</v>
      </c>
      <c r="J49" s="6">
        <v>6</v>
      </c>
      <c r="K49" s="6">
        <v>6</v>
      </c>
      <c r="L49" s="6">
        <v>6</v>
      </c>
      <c r="M49" s="6">
        <v>6</v>
      </c>
      <c r="N49" s="6">
        <v>0</v>
      </c>
      <c r="O49" s="6">
        <v>0</v>
      </c>
      <c r="P49" s="6">
        <v>0</v>
      </c>
      <c r="Q49" s="7">
        <v>48</v>
      </c>
    </row>
    <row r="50" spans="1:17" x14ac:dyDescent="0.25">
      <c r="A50" s="97"/>
      <c r="B50" s="97"/>
      <c r="C50" s="99"/>
      <c r="D50" s="5" t="s">
        <v>126</v>
      </c>
      <c r="E50" s="5" t="s">
        <v>127</v>
      </c>
      <c r="F50" s="6">
        <v>0</v>
      </c>
      <c r="G50" s="6">
        <v>0</v>
      </c>
      <c r="H50" s="6">
        <v>250</v>
      </c>
      <c r="I50" s="6">
        <v>0</v>
      </c>
      <c r="J50" s="6">
        <v>0</v>
      </c>
      <c r="K50" s="6">
        <v>0</v>
      </c>
      <c r="L50" s="6">
        <v>105</v>
      </c>
      <c r="M50" s="6">
        <v>0</v>
      </c>
      <c r="N50" s="6">
        <v>0</v>
      </c>
      <c r="O50" s="6">
        <v>0</v>
      </c>
      <c r="P50" s="6">
        <v>0</v>
      </c>
      <c r="Q50" s="7">
        <v>355</v>
      </c>
    </row>
    <row r="51" spans="1:17" x14ac:dyDescent="0.25">
      <c r="A51" s="97"/>
      <c r="B51" s="97"/>
      <c r="C51" s="4" t="s">
        <v>128</v>
      </c>
      <c r="D51" s="5" t="s">
        <v>129</v>
      </c>
      <c r="E51" s="5" t="s">
        <v>130</v>
      </c>
      <c r="F51" s="6">
        <v>0</v>
      </c>
      <c r="G51" s="6">
        <v>0</v>
      </c>
      <c r="H51" s="6">
        <v>0</v>
      </c>
      <c r="I51" s="6">
        <v>0</v>
      </c>
      <c r="J51" s="6">
        <v>0</v>
      </c>
      <c r="K51" s="6">
        <v>0</v>
      </c>
      <c r="L51" s="6">
        <v>0</v>
      </c>
      <c r="M51" s="6">
        <v>0</v>
      </c>
      <c r="N51" s="6">
        <v>0</v>
      </c>
      <c r="O51" s="6">
        <v>0</v>
      </c>
      <c r="P51" s="6">
        <v>0</v>
      </c>
      <c r="Q51" s="7">
        <v>0</v>
      </c>
    </row>
    <row r="52" spans="1:17" x14ac:dyDescent="0.25">
      <c r="A52" s="97"/>
      <c r="B52" s="97"/>
      <c r="C52" s="98" t="s">
        <v>131</v>
      </c>
      <c r="D52" s="5" t="s">
        <v>132</v>
      </c>
      <c r="E52" s="5" t="s">
        <v>133</v>
      </c>
      <c r="F52" s="6">
        <v>1.57</v>
      </c>
      <c r="G52" s="6">
        <v>-5.56</v>
      </c>
      <c r="H52" s="6">
        <v>0.33</v>
      </c>
      <c r="I52" s="6">
        <v>13.99</v>
      </c>
      <c r="J52" s="6">
        <v>-4.6900000000000004</v>
      </c>
      <c r="K52" s="6">
        <v>-1.02</v>
      </c>
      <c r="L52" s="6">
        <v>0</v>
      </c>
      <c r="M52" s="6">
        <v>0</v>
      </c>
      <c r="N52" s="6">
        <v>0</v>
      </c>
      <c r="O52" s="6">
        <v>0</v>
      </c>
      <c r="P52" s="6">
        <v>0</v>
      </c>
      <c r="Q52" s="7">
        <v>4.62</v>
      </c>
    </row>
    <row r="53" spans="1:17" x14ac:dyDescent="0.25">
      <c r="A53" s="97"/>
      <c r="B53" s="97"/>
      <c r="C53" s="99"/>
      <c r="D53" s="5" t="s">
        <v>134</v>
      </c>
      <c r="E53" s="5" t="s">
        <v>135</v>
      </c>
      <c r="F53" s="12"/>
      <c r="G53" s="12"/>
      <c r="H53" s="12"/>
      <c r="I53" s="6">
        <v>0.01</v>
      </c>
      <c r="J53" s="6">
        <v>0</v>
      </c>
      <c r="K53" s="6">
        <v>0</v>
      </c>
      <c r="L53" s="6">
        <v>0</v>
      </c>
      <c r="M53" s="6">
        <v>0</v>
      </c>
      <c r="N53" s="6">
        <v>0</v>
      </c>
      <c r="O53" s="6">
        <v>0</v>
      </c>
      <c r="P53" s="6">
        <v>0</v>
      </c>
      <c r="Q53" s="7">
        <v>0.01</v>
      </c>
    </row>
    <row r="54" spans="1:17" x14ac:dyDescent="0.25">
      <c r="A54" s="97"/>
      <c r="B54" s="97"/>
      <c r="C54" s="99"/>
      <c r="D54" s="5" t="s">
        <v>136</v>
      </c>
      <c r="E54" s="5" t="s">
        <v>137</v>
      </c>
      <c r="F54" s="6">
        <v>0</v>
      </c>
      <c r="G54" s="6">
        <v>0</v>
      </c>
      <c r="H54" s="6">
        <v>0</v>
      </c>
      <c r="I54" s="6">
        <v>0</v>
      </c>
      <c r="J54" s="6">
        <v>0</v>
      </c>
      <c r="K54" s="6">
        <v>0</v>
      </c>
      <c r="L54" s="6">
        <v>0</v>
      </c>
      <c r="M54" s="6">
        <v>0</v>
      </c>
      <c r="N54" s="6">
        <v>0</v>
      </c>
      <c r="O54" s="6">
        <v>0</v>
      </c>
      <c r="P54" s="6">
        <v>0</v>
      </c>
      <c r="Q54" s="7">
        <v>0</v>
      </c>
    </row>
    <row r="55" spans="1:17" x14ac:dyDescent="0.25">
      <c r="A55" s="97"/>
      <c r="B55" s="97"/>
      <c r="C55" s="99"/>
      <c r="D55" s="5" t="s">
        <v>138</v>
      </c>
      <c r="E55" s="5" t="s">
        <v>139</v>
      </c>
      <c r="F55" s="6">
        <v>0</v>
      </c>
      <c r="G55" s="6">
        <v>0</v>
      </c>
      <c r="H55" s="6">
        <v>0</v>
      </c>
      <c r="I55" s="6">
        <v>0</v>
      </c>
      <c r="J55" s="6">
        <v>0</v>
      </c>
      <c r="K55" s="6">
        <v>0</v>
      </c>
      <c r="L55" s="6">
        <v>0</v>
      </c>
      <c r="M55" s="6">
        <v>0</v>
      </c>
      <c r="N55" s="6">
        <v>0</v>
      </c>
      <c r="O55" s="6">
        <v>0</v>
      </c>
      <c r="P55" s="6">
        <v>0</v>
      </c>
      <c r="Q55" s="7">
        <v>0</v>
      </c>
    </row>
    <row r="56" spans="1:17" ht="22.5" x14ac:dyDescent="0.25">
      <c r="A56" s="97"/>
      <c r="B56" s="97"/>
      <c r="C56" s="98" t="s">
        <v>140</v>
      </c>
      <c r="D56" s="5" t="s">
        <v>141</v>
      </c>
      <c r="E56" s="5" t="s">
        <v>142</v>
      </c>
      <c r="F56" s="6">
        <v>0</v>
      </c>
      <c r="G56" s="6">
        <v>0</v>
      </c>
      <c r="H56" s="6">
        <v>0</v>
      </c>
      <c r="I56" s="6">
        <v>0</v>
      </c>
      <c r="J56" s="6">
        <v>0</v>
      </c>
      <c r="K56" s="6">
        <v>0</v>
      </c>
      <c r="L56" s="6">
        <v>0</v>
      </c>
      <c r="M56" s="6">
        <v>0</v>
      </c>
      <c r="N56" s="6">
        <v>0</v>
      </c>
      <c r="O56" s="6">
        <v>0</v>
      </c>
      <c r="P56" s="6">
        <v>0</v>
      </c>
      <c r="Q56" s="7">
        <v>0</v>
      </c>
    </row>
    <row r="57" spans="1:17" x14ac:dyDescent="0.25">
      <c r="A57" s="97"/>
      <c r="B57" s="97"/>
      <c r="C57" s="99"/>
      <c r="D57" s="5" t="s">
        <v>143</v>
      </c>
      <c r="E57" s="5" t="s">
        <v>144</v>
      </c>
      <c r="F57" s="6">
        <v>1.84</v>
      </c>
      <c r="G57" s="6">
        <v>2.73</v>
      </c>
      <c r="H57" s="6">
        <v>3.93</v>
      </c>
      <c r="I57" s="6">
        <v>6.2</v>
      </c>
      <c r="J57" s="6">
        <v>4.59</v>
      </c>
      <c r="K57" s="6">
        <v>1.08</v>
      </c>
      <c r="L57" s="6">
        <v>5.19</v>
      </c>
      <c r="M57" s="6">
        <v>0</v>
      </c>
      <c r="N57" s="6">
        <v>0</v>
      </c>
      <c r="O57" s="6">
        <v>0</v>
      </c>
      <c r="P57" s="6">
        <v>0</v>
      </c>
      <c r="Q57" s="7">
        <v>25.56</v>
      </c>
    </row>
    <row r="58" spans="1:17" x14ac:dyDescent="0.25">
      <c r="A58" s="97"/>
      <c r="B58" s="97"/>
      <c r="C58" s="98" t="s">
        <v>145</v>
      </c>
      <c r="D58" s="5" t="s">
        <v>146</v>
      </c>
      <c r="E58" s="5" t="s">
        <v>147</v>
      </c>
      <c r="F58" s="6">
        <v>0</v>
      </c>
      <c r="G58" s="6">
        <v>0</v>
      </c>
      <c r="H58" s="6">
        <v>120</v>
      </c>
      <c r="I58" s="6">
        <v>0</v>
      </c>
      <c r="J58" s="6">
        <v>2350</v>
      </c>
      <c r="K58" s="6">
        <v>0</v>
      </c>
      <c r="L58" s="6">
        <v>0</v>
      </c>
      <c r="M58" s="6">
        <v>0</v>
      </c>
      <c r="N58" s="6">
        <v>0</v>
      </c>
      <c r="O58" s="6">
        <v>0</v>
      </c>
      <c r="P58" s="6">
        <v>0</v>
      </c>
      <c r="Q58" s="7">
        <v>2470</v>
      </c>
    </row>
    <row r="59" spans="1:17" x14ac:dyDescent="0.25">
      <c r="A59" s="97"/>
      <c r="B59" s="97"/>
      <c r="C59" s="99"/>
      <c r="D59" s="5" t="s">
        <v>148</v>
      </c>
      <c r="E59" s="5" t="s">
        <v>149</v>
      </c>
      <c r="F59" s="6">
        <v>0</v>
      </c>
      <c r="G59" s="6">
        <v>0</v>
      </c>
      <c r="H59" s="6">
        <v>0</v>
      </c>
      <c r="I59" s="6">
        <v>0</v>
      </c>
      <c r="J59" s="6">
        <v>0</v>
      </c>
      <c r="K59" s="6">
        <v>0</v>
      </c>
      <c r="L59" s="6">
        <v>0</v>
      </c>
      <c r="M59" s="6">
        <v>0</v>
      </c>
      <c r="N59" s="6">
        <v>0</v>
      </c>
      <c r="O59" s="6">
        <v>0</v>
      </c>
      <c r="P59" s="6">
        <v>0</v>
      </c>
      <c r="Q59" s="7">
        <v>0</v>
      </c>
    </row>
    <row r="60" spans="1:17" x14ac:dyDescent="0.25">
      <c r="A60" s="97"/>
      <c r="B60" s="97"/>
      <c r="C60" s="99"/>
      <c r="D60" s="5" t="s">
        <v>150</v>
      </c>
      <c r="E60" s="5" t="s">
        <v>151</v>
      </c>
      <c r="F60" s="6">
        <v>0</v>
      </c>
      <c r="G60" s="6">
        <v>0</v>
      </c>
      <c r="H60" s="6">
        <v>0</v>
      </c>
      <c r="I60" s="6">
        <v>0</v>
      </c>
      <c r="J60" s="6">
        <v>0</v>
      </c>
      <c r="K60" s="6">
        <v>0</v>
      </c>
      <c r="L60" s="6">
        <v>0</v>
      </c>
      <c r="M60" s="6">
        <v>0</v>
      </c>
      <c r="N60" s="6">
        <v>0</v>
      </c>
      <c r="O60" s="6">
        <v>0</v>
      </c>
      <c r="P60" s="6">
        <v>0</v>
      </c>
      <c r="Q60" s="7">
        <v>0</v>
      </c>
    </row>
    <row r="61" spans="1:17" x14ac:dyDescent="0.25">
      <c r="A61" s="97"/>
      <c r="B61" s="97"/>
      <c r="C61" s="99"/>
      <c r="D61" s="5" t="s">
        <v>152</v>
      </c>
      <c r="E61" s="5" t="s">
        <v>153</v>
      </c>
      <c r="F61" s="6">
        <v>0</v>
      </c>
      <c r="G61" s="6">
        <v>0</v>
      </c>
      <c r="H61" s="6">
        <v>0</v>
      </c>
      <c r="I61" s="6">
        <v>0</v>
      </c>
      <c r="J61" s="6">
        <v>0</v>
      </c>
      <c r="K61" s="6">
        <v>0</v>
      </c>
      <c r="L61" s="6">
        <v>0</v>
      </c>
      <c r="M61" s="6">
        <v>0</v>
      </c>
      <c r="N61" s="6">
        <v>0</v>
      </c>
      <c r="O61" s="6">
        <v>0</v>
      </c>
      <c r="P61" s="6">
        <v>0</v>
      </c>
      <c r="Q61" s="7">
        <v>0</v>
      </c>
    </row>
    <row r="62" spans="1:17" x14ac:dyDescent="0.25">
      <c r="A62" s="97"/>
      <c r="B62" s="97"/>
      <c r="C62" s="98" t="s">
        <v>154</v>
      </c>
      <c r="D62" s="5" t="s">
        <v>155</v>
      </c>
      <c r="E62" s="5" t="s">
        <v>156</v>
      </c>
      <c r="F62" s="6">
        <v>0</v>
      </c>
      <c r="G62" s="6">
        <v>0</v>
      </c>
      <c r="H62" s="6">
        <v>0</v>
      </c>
      <c r="I62" s="6">
        <v>0</v>
      </c>
      <c r="J62" s="6">
        <v>0</v>
      </c>
      <c r="K62" s="6">
        <v>0</v>
      </c>
      <c r="L62" s="6">
        <v>0</v>
      </c>
      <c r="M62" s="6">
        <v>0</v>
      </c>
      <c r="N62" s="6">
        <v>0</v>
      </c>
      <c r="O62" s="6">
        <v>0</v>
      </c>
      <c r="P62" s="6">
        <v>0</v>
      </c>
      <c r="Q62" s="7">
        <v>0</v>
      </c>
    </row>
    <row r="63" spans="1:17" x14ac:dyDescent="0.25">
      <c r="A63" s="97"/>
      <c r="B63" s="97"/>
      <c r="C63" s="99"/>
      <c r="D63" s="5" t="s">
        <v>157</v>
      </c>
      <c r="E63" s="5" t="s">
        <v>158</v>
      </c>
      <c r="F63" s="6">
        <v>0</v>
      </c>
      <c r="G63" s="6">
        <v>0</v>
      </c>
      <c r="H63" s="6">
        <v>0</v>
      </c>
      <c r="I63" s="6">
        <v>0</v>
      </c>
      <c r="J63" s="6">
        <v>0</v>
      </c>
      <c r="K63" s="6">
        <v>0</v>
      </c>
      <c r="L63" s="6">
        <v>0</v>
      </c>
      <c r="M63" s="6">
        <v>0</v>
      </c>
      <c r="N63" s="6">
        <v>0</v>
      </c>
      <c r="O63" s="6">
        <v>0</v>
      </c>
      <c r="P63" s="6">
        <v>0</v>
      </c>
      <c r="Q63" s="7">
        <v>0</v>
      </c>
    </row>
    <row r="64" spans="1:17" x14ac:dyDescent="0.25">
      <c r="A64" s="97"/>
      <c r="B64" s="97"/>
      <c r="C64" s="99"/>
      <c r="D64" s="5" t="s">
        <v>159</v>
      </c>
      <c r="E64" s="5" t="s">
        <v>160</v>
      </c>
      <c r="F64" s="6">
        <v>0</v>
      </c>
      <c r="G64" s="6">
        <v>0</v>
      </c>
      <c r="H64" s="6">
        <v>0</v>
      </c>
      <c r="I64" s="6">
        <v>0</v>
      </c>
      <c r="J64" s="6">
        <v>0</v>
      </c>
      <c r="K64" s="6">
        <v>0</v>
      </c>
      <c r="L64" s="6">
        <v>0</v>
      </c>
      <c r="M64" s="6">
        <v>0</v>
      </c>
      <c r="N64" s="6">
        <v>0</v>
      </c>
      <c r="O64" s="6">
        <v>0</v>
      </c>
      <c r="P64" s="6">
        <v>0</v>
      </c>
      <c r="Q64" s="7">
        <v>0</v>
      </c>
    </row>
    <row r="65" spans="1:17" x14ac:dyDescent="0.25">
      <c r="A65" s="97"/>
      <c r="B65" s="97"/>
      <c r="C65" s="99"/>
      <c r="D65" s="5" t="s">
        <v>161</v>
      </c>
      <c r="E65" s="5" t="s">
        <v>162</v>
      </c>
      <c r="F65" s="6">
        <v>0</v>
      </c>
      <c r="G65" s="6">
        <v>0</v>
      </c>
      <c r="H65" s="6">
        <v>0</v>
      </c>
      <c r="I65" s="6">
        <v>0</v>
      </c>
      <c r="J65" s="6">
        <v>0</v>
      </c>
      <c r="K65" s="6">
        <v>0</v>
      </c>
      <c r="L65" s="6">
        <v>0</v>
      </c>
      <c r="M65" s="6">
        <v>0</v>
      </c>
      <c r="N65" s="6">
        <v>0</v>
      </c>
      <c r="O65" s="6">
        <v>0</v>
      </c>
      <c r="P65" s="6">
        <v>0</v>
      </c>
      <c r="Q65" s="7">
        <v>0</v>
      </c>
    </row>
    <row r="66" spans="1:17" x14ac:dyDescent="0.25">
      <c r="A66" s="97"/>
      <c r="B66" s="97"/>
      <c r="C66" s="99"/>
      <c r="D66" s="5" t="s">
        <v>163</v>
      </c>
      <c r="E66" s="5" t="s">
        <v>164</v>
      </c>
      <c r="F66" s="6">
        <v>0</v>
      </c>
      <c r="G66" s="6">
        <v>2081.41</v>
      </c>
      <c r="H66" s="6">
        <v>0</v>
      </c>
      <c r="I66" s="6">
        <v>0</v>
      </c>
      <c r="J66" s="6">
        <v>0</v>
      </c>
      <c r="K66" s="6">
        <v>0</v>
      </c>
      <c r="L66" s="6">
        <v>126.45</v>
      </c>
      <c r="M66" s="6">
        <v>0</v>
      </c>
      <c r="N66" s="6">
        <v>0</v>
      </c>
      <c r="O66" s="6">
        <v>0</v>
      </c>
      <c r="P66" s="6">
        <v>0</v>
      </c>
      <c r="Q66" s="7">
        <v>2207.86</v>
      </c>
    </row>
    <row r="67" spans="1:17" x14ac:dyDescent="0.25">
      <c r="A67" s="97"/>
      <c r="B67" s="97"/>
      <c r="C67" s="98" t="s">
        <v>165</v>
      </c>
      <c r="D67" s="5" t="s">
        <v>166</v>
      </c>
      <c r="E67" s="5" t="s">
        <v>167</v>
      </c>
      <c r="F67" s="6">
        <v>0</v>
      </c>
      <c r="G67" s="6">
        <v>0</v>
      </c>
      <c r="H67" s="6">
        <v>0</v>
      </c>
      <c r="I67" s="6">
        <v>0</v>
      </c>
      <c r="J67" s="6">
        <v>0</v>
      </c>
      <c r="K67" s="6">
        <v>0</v>
      </c>
      <c r="L67" s="6">
        <v>0</v>
      </c>
      <c r="M67" s="6">
        <v>0</v>
      </c>
      <c r="N67" s="6">
        <v>0</v>
      </c>
      <c r="O67" s="6">
        <v>0</v>
      </c>
      <c r="P67" s="6">
        <v>0</v>
      </c>
      <c r="Q67" s="7">
        <v>0</v>
      </c>
    </row>
    <row r="68" spans="1:17" ht="22.5" x14ac:dyDescent="0.25">
      <c r="A68" s="97"/>
      <c r="B68" s="97"/>
      <c r="C68" s="99"/>
      <c r="D68" s="5" t="s">
        <v>168</v>
      </c>
      <c r="E68" s="5" t="s">
        <v>169</v>
      </c>
      <c r="F68" s="6">
        <v>0</v>
      </c>
      <c r="G68" s="6">
        <v>0</v>
      </c>
      <c r="H68" s="6">
        <v>0</v>
      </c>
      <c r="I68" s="6">
        <v>0</v>
      </c>
      <c r="J68" s="6">
        <v>0</v>
      </c>
      <c r="K68" s="6">
        <v>0</v>
      </c>
      <c r="L68" s="6">
        <v>0</v>
      </c>
      <c r="M68" s="6">
        <v>0</v>
      </c>
      <c r="N68" s="6">
        <v>0</v>
      </c>
      <c r="O68" s="6">
        <v>0</v>
      </c>
      <c r="P68" s="6">
        <v>0</v>
      </c>
      <c r="Q68" s="7">
        <v>0</v>
      </c>
    </row>
    <row r="69" spans="1:17" ht="22.5" x14ac:dyDescent="0.25">
      <c r="A69" s="97"/>
      <c r="B69" s="97"/>
      <c r="C69" s="99"/>
      <c r="D69" s="5" t="s">
        <v>170</v>
      </c>
      <c r="E69" s="5" t="s">
        <v>171</v>
      </c>
      <c r="F69" s="6">
        <v>0</v>
      </c>
      <c r="G69" s="6">
        <v>0</v>
      </c>
      <c r="H69" s="6">
        <v>0</v>
      </c>
      <c r="I69" s="6">
        <v>0</v>
      </c>
      <c r="J69" s="6">
        <v>0</v>
      </c>
      <c r="K69" s="6">
        <v>0</v>
      </c>
      <c r="L69" s="6">
        <v>0</v>
      </c>
      <c r="M69" s="6">
        <v>0</v>
      </c>
      <c r="N69" s="6">
        <v>0</v>
      </c>
      <c r="O69" s="6">
        <v>0</v>
      </c>
      <c r="P69" s="6">
        <v>0</v>
      </c>
      <c r="Q69" s="7">
        <v>0</v>
      </c>
    </row>
    <row r="70" spans="1:17" x14ac:dyDescent="0.25">
      <c r="A70" s="97"/>
      <c r="B70" s="97"/>
      <c r="C70" s="99"/>
      <c r="D70" s="5" t="s">
        <v>172</v>
      </c>
      <c r="E70" s="5" t="s">
        <v>173</v>
      </c>
      <c r="F70" s="6">
        <v>0</v>
      </c>
      <c r="G70" s="6">
        <v>0</v>
      </c>
      <c r="H70" s="6">
        <v>0</v>
      </c>
      <c r="I70" s="6">
        <v>0</v>
      </c>
      <c r="J70" s="6">
        <v>0</v>
      </c>
      <c r="K70" s="6">
        <v>0</v>
      </c>
      <c r="L70" s="6">
        <v>0</v>
      </c>
      <c r="M70" s="6">
        <v>0</v>
      </c>
      <c r="N70" s="6">
        <v>0</v>
      </c>
      <c r="O70" s="6">
        <v>0</v>
      </c>
      <c r="P70" s="6">
        <v>0</v>
      </c>
      <c r="Q70" s="7">
        <v>0</v>
      </c>
    </row>
    <row r="71" spans="1:17" ht="22.5" x14ac:dyDescent="0.25">
      <c r="A71" s="97"/>
      <c r="B71" s="97"/>
      <c r="C71" s="99"/>
      <c r="D71" s="5" t="s">
        <v>174</v>
      </c>
      <c r="E71" s="5" t="s">
        <v>175</v>
      </c>
      <c r="F71" s="12"/>
      <c r="G71" s="12"/>
      <c r="H71" s="12"/>
      <c r="I71" s="12"/>
      <c r="J71" s="12"/>
      <c r="K71" s="6">
        <v>-2500</v>
      </c>
      <c r="L71" s="6">
        <v>0</v>
      </c>
      <c r="M71" s="6">
        <v>0</v>
      </c>
      <c r="N71" s="6">
        <v>0</v>
      </c>
      <c r="O71" s="6">
        <v>0</v>
      </c>
      <c r="P71" s="6">
        <v>0</v>
      </c>
      <c r="Q71" s="7">
        <v>-2500</v>
      </c>
    </row>
    <row r="72" spans="1:17" x14ac:dyDescent="0.25">
      <c r="A72" s="97"/>
      <c r="B72" s="97"/>
      <c r="C72" s="99"/>
      <c r="D72" s="5" t="s">
        <v>176</v>
      </c>
      <c r="E72" s="5" t="s">
        <v>177</v>
      </c>
      <c r="F72" s="6">
        <v>68.23</v>
      </c>
      <c r="G72" s="6">
        <v>0</v>
      </c>
      <c r="H72" s="6">
        <v>2224.66</v>
      </c>
      <c r="I72" s="6">
        <v>355.45</v>
      </c>
      <c r="J72" s="6">
        <v>1075.3</v>
      </c>
      <c r="K72" s="6">
        <v>1781.3</v>
      </c>
      <c r="L72" s="6">
        <v>2149.15</v>
      </c>
      <c r="M72" s="6">
        <v>0</v>
      </c>
      <c r="N72" s="6">
        <v>0</v>
      </c>
      <c r="O72" s="6">
        <v>0</v>
      </c>
      <c r="P72" s="6">
        <v>0</v>
      </c>
      <c r="Q72" s="7">
        <v>7654.09</v>
      </c>
    </row>
    <row r="73" spans="1:17" x14ac:dyDescent="0.25">
      <c r="A73" s="97"/>
      <c r="B73" s="97"/>
      <c r="C73" s="99"/>
      <c r="D73" s="5" t="s">
        <v>178</v>
      </c>
      <c r="E73" s="5" t="s">
        <v>179</v>
      </c>
      <c r="F73" s="6">
        <v>0</v>
      </c>
      <c r="G73" s="6">
        <v>251.99</v>
      </c>
      <c r="H73" s="6">
        <v>0</v>
      </c>
      <c r="I73" s="6">
        <v>0</v>
      </c>
      <c r="J73" s="6">
        <v>0</v>
      </c>
      <c r="K73" s="6">
        <v>0</v>
      </c>
      <c r="L73" s="6">
        <v>0</v>
      </c>
      <c r="M73" s="6">
        <v>0</v>
      </c>
      <c r="N73" s="6">
        <v>0</v>
      </c>
      <c r="O73" s="6">
        <v>0</v>
      </c>
      <c r="P73" s="6">
        <v>0</v>
      </c>
      <c r="Q73" s="7">
        <v>251.99</v>
      </c>
    </row>
    <row r="74" spans="1:17" x14ac:dyDescent="0.25">
      <c r="A74" s="97"/>
      <c r="B74" s="97"/>
      <c r="C74" s="99"/>
      <c r="D74" s="5" t="s">
        <v>180</v>
      </c>
      <c r="E74" s="5" t="s">
        <v>181</v>
      </c>
      <c r="F74" s="6">
        <v>0</v>
      </c>
      <c r="G74" s="6">
        <v>0</v>
      </c>
      <c r="H74" s="6">
        <v>0</v>
      </c>
      <c r="I74" s="6">
        <v>148.25</v>
      </c>
      <c r="J74" s="6">
        <v>0</v>
      </c>
      <c r="K74" s="6">
        <v>0</v>
      </c>
      <c r="L74" s="6">
        <v>0</v>
      </c>
      <c r="M74" s="6">
        <v>0</v>
      </c>
      <c r="N74" s="6">
        <v>0</v>
      </c>
      <c r="O74" s="6">
        <v>0</v>
      </c>
      <c r="P74" s="6">
        <v>0</v>
      </c>
      <c r="Q74" s="7">
        <v>148.25</v>
      </c>
    </row>
    <row r="75" spans="1:17" x14ac:dyDescent="0.25">
      <c r="A75" s="97"/>
      <c r="B75" s="97"/>
      <c r="C75" s="99"/>
      <c r="D75" s="5" t="s">
        <v>182</v>
      </c>
      <c r="E75" s="5" t="s">
        <v>183</v>
      </c>
      <c r="F75" s="6">
        <v>2222.63</v>
      </c>
      <c r="G75" s="6">
        <v>1135.77</v>
      </c>
      <c r="H75" s="6">
        <v>1464.24</v>
      </c>
      <c r="I75" s="6">
        <v>3873</v>
      </c>
      <c r="J75" s="6">
        <v>730.89</v>
      </c>
      <c r="K75" s="6">
        <v>706.53</v>
      </c>
      <c r="L75" s="6">
        <v>4778.12</v>
      </c>
      <c r="M75" s="6">
        <v>0</v>
      </c>
      <c r="N75" s="6">
        <v>0</v>
      </c>
      <c r="O75" s="6">
        <v>0</v>
      </c>
      <c r="P75" s="6">
        <v>0</v>
      </c>
      <c r="Q75" s="7">
        <v>14911.18</v>
      </c>
    </row>
    <row r="76" spans="1:17" x14ac:dyDescent="0.25">
      <c r="A76" s="97"/>
      <c r="B76" s="97"/>
      <c r="C76" s="99"/>
      <c r="D76" s="5" t="s">
        <v>184</v>
      </c>
      <c r="E76" s="5" t="s">
        <v>185</v>
      </c>
      <c r="F76" s="6">
        <v>0</v>
      </c>
      <c r="G76" s="6">
        <v>0</v>
      </c>
      <c r="H76" s="6">
        <v>0</v>
      </c>
      <c r="I76" s="6">
        <v>0</v>
      </c>
      <c r="J76" s="6">
        <v>0</v>
      </c>
      <c r="K76" s="6">
        <v>0</v>
      </c>
      <c r="L76" s="6">
        <v>0</v>
      </c>
      <c r="M76" s="6">
        <v>0</v>
      </c>
      <c r="N76" s="6">
        <v>0</v>
      </c>
      <c r="O76" s="6">
        <v>0</v>
      </c>
      <c r="P76" s="6">
        <v>0</v>
      </c>
      <c r="Q76" s="7">
        <v>0</v>
      </c>
    </row>
    <row r="77" spans="1:17" x14ac:dyDescent="0.25">
      <c r="A77" s="97"/>
      <c r="B77" s="97"/>
      <c r="C77" s="99"/>
      <c r="D77" s="5" t="s">
        <v>186</v>
      </c>
      <c r="E77" s="5" t="s">
        <v>187</v>
      </c>
      <c r="F77" s="6">
        <v>0</v>
      </c>
      <c r="G77" s="6">
        <v>0</v>
      </c>
      <c r="H77" s="6">
        <v>0</v>
      </c>
      <c r="I77" s="6">
        <v>0</v>
      </c>
      <c r="J77" s="6">
        <v>0</v>
      </c>
      <c r="K77" s="6">
        <v>179.81</v>
      </c>
      <c r="L77" s="6">
        <v>0</v>
      </c>
      <c r="M77" s="6">
        <v>0</v>
      </c>
      <c r="N77" s="6">
        <v>0</v>
      </c>
      <c r="O77" s="6">
        <v>0</v>
      </c>
      <c r="P77" s="6">
        <v>0</v>
      </c>
      <c r="Q77" s="7">
        <v>179.81</v>
      </c>
    </row>
    <row r="78" spans="1:17" x14ac:dyDescent="0.25">
      <c r="A78" s="97"/>
      <c r="B78" s="97"/>
      <c r="C78" s="99"/>
      <c r="D78" s="5" t="s">
        <v>188</v>
      </c>
      <c r="E78" s="5" t="s">
        <v>189</v>
      </c>
      <c r="F78" s="6">
        <v>34.299999999999997</v>
      </c>
      <c r="G78" s="6">
        <v>0</v>
      </c>
      <c r="H78" s="6">
        <v>10.98</v>
      </c>
      <c r="I78" s="6">
        <v>190</v>
      </c>
      <c r="J78" s="6">
        <v>295.39</v>
      </c>
      <c r="K78" s="6">
        <v>99.4</v>
      </c>
      <c r="L78" s="6">
        <v>167.8</v>
      </c>
      <c r="M78" s="6">
        <v>0</v>
      </c>
      <c r="N78" s="6">
        <v>0</v>
      </c>
      <c r="O78" s="6">
        <v>0</v>
      </c>
      <c r="P78" s="6">
        <v>0</v>
      </c>
      <c r="Q78" s="7">
        <v>797.87</v>
      </c>
    </row>
    <row r="79" spans="1:17" ht="22.5" x14ac:dyDescent="0.25">
      <c r="A79" s="97"/>
      <c r="B79" s="97"/>
      <c r="C79" s="99"/>
      <c r="D79" s="5" t="s">
        <v>190</v>
      </c>
      <c r="E79" s="5" t="s">
        <v>191</v>
      </c>
      <c r="F79" s="6">
        <v>0</v>
      </c>
      <c r="G79" s="6">
        <v>0</v>
      </c>
      <c r="H79" s="6">
        <v>0</v>
      </c>
      <c r="I79" s="6">
        <v>0</v>
      </c>
      <c r="J79" s="6">
        <v>0</v>
      </c>
      <c r="K79" s="6">
        <v>0</v>
      </c>
      <c r="L79" s="6">
        <v>0</v>
      </c>
      <c r="M79" s="6">
        <v>0</v>
      </c>
      <c r="N79" s="6">
        <v>0</v>
      </c>
      <c r="O79" s="6">
        <v>0</v>
      </c>
      <c r="P79" s="6">
        <v>0</v>
      </c>
      <c r="Q79" s="7">
        <v>0</v>
      </c>
    </row>
    <row r="80" spans="1:17" x14ac:dyDescent="0.25">
      <c r="A80" s="97"/>
      <c r="B80" s="97"/>
      <c r="C80" s="98" t="s">
        <v>192</v>
      </c>
      <c r="D80" s="5" t="s">
        <v>193</v>
      </c>
      <c r="E80" s="5" t="s">
        <v>194</v>
      </c>
      <c r="F80" s="6">
        <v>0</v>
      </c>
      <c r="G80" s="6">
        <v>0</v>
      </c>
      <c r="H80" s="6">
        <v>0</v>
      </c>
      <c r="I80" s="6">
        <v>0</v>
      </c>
      <c r="J80" s="6">
        <v>0</v>
      </c>
      <c r="K80" s="6">
        <v>0</v>
      </c>
      <c r="L80" s="6">
        <v>0</v>
      </c>
      <c r="M80" s="6">
        <v>0</v>
      </c>
      <c r="N80" s="6">
        <v>0</v>
      </c>
      <c r="O80" s="6">
        <v>0</v>
      </c>
      <c r="P80" s="6">
        <v>0</v>
      </c>
      <c r="Q80" s="7">
        <v>0</v>
      </c>
    </row>
    <row r="81" spans="1:17" x14ac:dyDescent="0.25">
      <c r="A81" s="97"/>
      <c r="B81" s="97"/>
      <c r="C81" s="99"/>
      <c r="D81" s="5" t="s">
        <v>195</v>
      </c>
      <c r="E81" s="5" t="s">
        <v>196</v>
      </c>
      <c r="F81" s="6">
        <v>0</v>
      </c>
      <c r="G81" s="6">
        <v>0</v>
      </c>
      <c r="H81" s="6">
        <v>0</v>
      </c>
      <c r="I81" s="6">
        <v>0</v>
      </c>
      <c r="J81" s="6">
        <v>0</v>
      </c>
      <c r="K81" s="6">
        <v>0</v>
      </c>
      <c r="L81" s="6">
        <v>0</v>
      </c>
      <c r="M81" s="6">
        <v>0</v>
      </c>
      <c r="N81" s="6">
        <v>0</v>
      </c>
      <c r="O81" s="6">
        <v>0</v>
      </c>
      <c r="P81" s="6">
        <v>0</v>
      </c>
      <c r="Q81" s="7">
        <v>0</v>
      </c>
    </row>
    <row r="82" spans="1:17" x14ac:dyDescent="0.25">
      <c r="A82" s="97"/>
      <c r="B82" s="97"/>
      <c r="C82" s="99"/>
      <c r="D82" s="5" t="s">
        <v>197</v>
      </c>
      <c r="E82" s="5" t="s">
        <v>198</v>
      </c>
      <c r="F82" s="6">
        <v>0</v>
      </c>
      <c r="G82" s="6">
        <v>0</v>
      </c>
      <c r="H82" s="6">
        <v>0</v>
      </c>
      <c r="I82" s="6">
        <v>506.59</v>
      </c>
      <c r="J82" s="6">
        <v>0</v>
      </c>
      <c r="K82" s="6">
        <v>1456.51</v>
      </c>
      <c r="L82" s="6">
        <v>125.92</v>
      </c>
      <c r="M82" s="6">
        <v>0</v>
      </c>
      <c r="N82" s="6">
        <v>0</v>
      </c>
      <c r="O82" s="6">
        <v>0</v>
      </c>
      <c r="P82" s="6">
        <v>0</v>
      </c>
      <c r="Q82" s="7">
        <v>2089.02</v>
      </c>
    </row>
    <row r="83" spans="1:17" x14ac:dyDescent="0.25">
      <c r="A83" s="97"/>
      <c r="B83" s="97"/>
      <c r="C83" s="99"/>
      <c r="D83" s="5" t="s">
        <v>199</v>
      </c>
      <c r="E83" s="5" t="s">
        <v>200</v>
      </c>
      <c r="F83" s="6">
        <v>0</v>
      </c>
      <c r="G83" s="6">
        <v>58.28</v>
      </c>
      <c r="H83" s="6">
        <v>0</v>
      </c>
      <c r="I83" s="6">
        <v>74.86</v>
      </c>
      <c r="J83" s="6">
        <v>0</v>
      </c>
      <c r="K83" s="6">
        <v>0</v>
      </c>
      <c r="L83" s="6">
        <v>479.85</v>
      </c>
      <c r="M83" s="6">
        <v>0</v>
      </c>
      <c r="N83" s="6">
        <v>0</v>
      </c>
      <c r="O83" s="6">
        <v>0</v>
      </c>
      <c r="P83" s="6">
        <v>0</v>
      </c>
      <c r="Q83" s="7">
        <v>612.99</v>
      </c>
    </row>
    <row r="84" spans="1:17" x14ac:dyDescent="0.25">
      <c r="A84" s="97"/>
      <c r="B84" s="97"/>
      <c r="C84" s="98" t="s">
        <v>201</v>
      </c>
      <c r="D84" s="5" t="s">
        <v>202</v>
      </c>
      <c r="E84" s="5" t="s">
        <v>203</v>
      </c>
      <c r="F84" s="6">
        <v>0</v>
      </c>
      <c r="G84" s="6">
        <v>0</v>
      </c>
      <c r="H84" s="6">
        <v>0</v>
      </c>
      <c r="I84" s="6">
        <v>0</v>
      </c>
      <c r="J84" s="6">
        <v>0</v>
      </c>
      <c r="K84" s="6">
        <v>0</v>
      </c>
      <c r="L84" s="6">
        <v>0</v>
      </c>
      <c r="M84" s="6">
        <v>0</v>
      </c>
      <c r="N84" s="6">
        <v>0</v>
      </c>
      <c r="O84" s="6">
        <v>0</v>
      </c>
      <c r="P84" s="6">
        <v>0</v>
      </c>
      <c r="Q84" s="7">
        <v>0</v>
      </c>
    </row>
    <row r="85" spans="1:17" x14ac:dyDescent="0.25">
      <c r="A85" s="97"/>
      <c r="B85" s="97"/>
      <c r="C85" s="99"/>
      <c r="D85" s="5" t="s">
        <v>204</v>
      </c>
      <c r="E85" s="5" t="s">
        <v>205</v>
      </c>
      <c r="F85" s="6">
        <v>0</v>
      </c>
      <c r="G85" s="6">
        <v>0</v>
      </c>
      <c r="H85" s="6">
        <v>0</v>
      </c>
      <c r="I85" s="6">
        <v>0</v>
      </c>
      <c r="J85" s="6">
        <v>0</v>
      </c>
      <c r="K85" s="6">
        <v>0</v>
      </c>
      <c r="L85" s="6">
        <v>0</v>
      </c>
      <c r="M85" s="6">
        <v>0</v>
      </c>
      <c r="N85" s="6">
        <v>0</v>
      </c>
      <c r="O85" s="6">
        <v>0</v>
      </c>
      <c r="P85" s="6">
        <v>0</v>
      </c>
      <c r="Q85" s="7">
        <v>0</v>
      </c>
    </row>
    <row r="86" spans="1:17" x14ac:dyDescent="0.25">
      <c r="A86" s="97"/>
      <c r="B86" s="97"/>
      <c r="C86" s="99"/>
      <c r="D86" s="5" t="s">
        <v>206</v>
      </c>
      <c r="E86" s="5" t="s">
        <v>207</v>
      </c>
      <c r="F86" s="6">
        <v>65.97</v>
      </c>
      <c r="G86" s="6">
        <v>0</v>
      </c>
      <c r="H86" s="6">
        <v>58.65</v>
      </c>
      <c r="I86" s="6">
        <v>13.99</v>
      </c>
      <c r="J86" s="6">
        <v>221.77</v>
      </c>
      <c r="K86" s="6">
        <v>0</v>
      </c>
      <c r="L86" s="6">
        <v>98.4</v>
      </c>
      <c r="M86" s="6">
        <v>0</v>
      </c>
      <c r="N86" s="6">
        <v>0</v>
      </c>
      <c r="O86" s="6">
        <v>0</v>
      </c>
      <c r="P86" s="6">
        <v>0</v>
      </c>
      <c r="Q86" s="7">
        <v>458.78</v>
      </c>
    </row>
    <row r="87" spans="1:17" x14ac:dyDescent="0.25">
      <c r="A87" s="97"/>
      <c r="B87" s="97"/>
      <c r="C87" s="99"/>
      <c r="D87" s="5" t="s">
        <v>208</v>
      </c>
      <c r="E87" s="5" t="s">
        <v>209</v>
      </c>
      <c r="F87" s="6">
        <v>76.94</v>
      </c>
      <c r="G87" s="6">
        <v>0</v>
      </c>
      <c r="H87" s="6">
        <v>0</v>
      </c>
      <c r="I87" s="6">
        <v>535.82000000000005</v>
      </c>
      <c r="J87" s="6">
        <v>111.96</v>
      </c>
      <c r="K87" s="6">
        <v>0</v>
      </c>
      <c r="L87" s="6">
        <v>0</v>
      </c>
      <c r="M87" s="6">
        <v>0</v>
      </c>
      <c r="N87" s="6">
        <v>0</v>
      </c>
      <c r="O87" s="6">
        <v>0</v>
      </c>
      <c r="P87" s="6">
        <v>0</v>
      </c>
      <c r="Q87" s="7">
        <v>724.72</v>
      </c>
    </row>
    <row r="88" spans="1:17" x14ac:dyDescent="0.25">
      <c r="A88" s="97"/>
      <c r="B88" s="97"/>
      <c r="C88" s="99"/>
      <c r="D88" s="5" t="s">
        <v>210</v>
      </c>
      <c r="E88" s="5" t="s">
        <v>211</v>
      </c>
      <c r="F88" s="6">
        <v>0</v>
      </c>
      <c r="G88" s="6">
        <v>0</v>
      </c>
      <c r="H88" s="6">
        <v>0</v>
      </c>
      <c r="I88" s="6">
        <v>0</v>
      </c>
      <c r="J88" s="6">
        <v>0</v>
      </c>
      <c r="K88" s="6">
        <v>0</v>
      </c>
      <c r="L88" s="6">
        <v>0</v>
      </c>
      <c r="M88" s="6">
        <v>0</v>
      </c>
      <c r="N88" s="6">
        <v>0</v>
      </c>
      <c r="O88" s="6">
        <v>0</v>
      </c>
      <c r="P88" s="6">
        <v>0</v>
      </c>
      <c r="Q88" s="7">
        <v>0</v>
      </c>
    </row>
    <row r="89" spans="1:17" x14ac:dyDescent="0.25">
      <c r="A89" s="97"/>
      <c r="B89" s="97"/>
      <c r="C89" s="99"/>
      <c r="D89" s="5" t="s">
        <v>212</v>
      </c>
      <c r="E89" s="5" t="s">
        <v>213</v>
      </c>
      <c r="F89" s="6">
        <v>0</v>
      </c>
      <c r="G89" s="6">
        <v>0</v>
      </c>
      <c r="H89" s="6">
        <v>0</v>
      </c>
      <c r="I89" s="6">
        <v>0</v>
      </c>
      <c r="J89" s="6">
        <v>0</v>
      </c>
      <c r="K89" s="6">
        <v>0</v>
      </c>
      <c r="L89" s="6">
        <v>0</v>
      </c>
      <c r="M89" s="6">
        <v>0</v>
      </c>
      <c r="N89" s="6">
        <v>0</v>
      </c>
      <c r="O89" s="6">
        <v>0</v>
      </c>
      <c r="P89" s="6">
        <v>0</v>
      </c>
      <c r="Q89" s="7">
        <v>0</v>
      </c>
    </row>
    <row r="90" spans="1:17" x14ac:dyDescent="0.25">
      <c r="A90" s="97"/>
      <c r="B90" s="97"/>
      <c r="C90" s="99"/>
      <c r="D90" s="5" t="s">
        <v>214</v>
      </c>
      <c r="E90" s="5" t="s">
        <v>215</v>
      </c>
      <c r="F90" s="6">
        <v>0</v>
      </c>
      <c r="G90" s="6">
        <v>0</v>
      </c>
      <c r="H90" s="6">
        <v>0</v>
      </c>
      <c r="I90" s="6">
        <v>0</v>
      </c>
      <c r="J90" s="6">
        <v>0</v>
      </c>
      <c r="K90" s="6">
        <v>0</v>
      </c>
      <c r="L90" s="6">
        <v>0</v>
      </c>
      <c r="M90" s="6">
        <v>0</v>
      </c>
      <c r="N90" s="6">
        <v>0</v>
      </c>
      <c r="O90" s="6">
        <v>0</v>
      </c>
      <c r="P90" s="6">
        <v>0</v>
      </c>
      <c r="Q90" s="7">
        <v>0</v>
      </c>
    </row>
    <row r="91" spans="1:17" x14ac:dyDescent="0.25">
      <c r="A91" s="97"/>
      <c r="B91" s="97"/>
      <c r="C91" s="99"/>
      <c r="D91" s="5" t="s">
        <v>216</v>
      </c>
      <c r="E91" s="5" t="s">
        <v>217</v>
      </c>
      <c r="F91" s="6">
        <v>0</v>
      </c>
      <c r="G91" s="6">
        <v>0</v>
      </c>
      <c r="H91" s="6">
        <v>0</v>
      </c>
      <c r="I91" s="6">
        <v>0</v>
      </c>
      <c r="J91" s="6">
        <v>0</v>
      </c>
      <c r="K91" s="6">
        <v>0</v>
      </c>
      <c r="L91" s="6">
        <v>0</v>
      </c>
      <c r="M91" s="6">
        <v>0</v>
      </c>
      <c r="N91" s="6">
        <v>0</v>
      </c>
      <c r="O91" s="6">
        <v>0</v>
      </c>
      <c r="P91" s="6">
        <v>0</v>
      </c>
      <c r="Q91" s="7">
        <v>0</v>
      </c>
    </row>
    <row r="92" spans="1:17" x14ac:dyDescent="0.25">
      <c r="A92" s="97"/>
      <c r="B92" s="97"/>
      <c r="C92" s="98" t="s">
        <v>218</v>
      </c>
      <c r="D92" s="5" t="s">
        <v>219</v>
      </c>
      <c r="E92" s="5" t="s">
        <v>220</v>
      </c>
      <c r="F92" s="6">
        <v>0</v>
      </c>
      <c r="G92" s="6">
        <v>0</v>
      </c>
      <c r="H92" s="6">
        <v>0</v>
      </c>
      <c r="I92" s="6">
        <v>0</v>
      </c>
      <c r="J92" s="6">
        <v>0</v>
      </c>
      <c r="K92" s="6">
        <v>0</v>
      </c>
      <c r="L92" s="6">
        <v>0</v>
      </c>
      <c r="M92" s="6">
        <v>0</v>
      </c>
      <c r="N92" s="6">
        <v>0</v>
      </c>
      <c r="O92" s="6">
        <v>0</v>
      </c>
      <c r="P92" s="6">
        <v>0</v>
      </c>
      <c r="Q92" s="7">
        <v>0</v>
      </c>
    </row>
    <row r="93" spans="1:17" x14ac:dyDescent="0.25">
      <c r="A93" s="97"/>
      <c r="B93" s="97"/>
      <c r="C93" s="99"/>
      <c r="D93" s="5" t="s">
        <v>221</v>
      </c>
      <c r="E93" s="5" t="s">
        <v>222</v>
      </c>
      <c r="F93" s="6">
        <v>429.32</v>
      </c>
      <c r="G93" s="6">
        <v>117.63</v>
      </c>
      <c r="H93" s="6">
        <v>117.68</v>
      </c>
      <c r="I93" s="6">
        <v>117.45</v>
      </c>
      <c r="J93" s="6">
        <v>117.73</v>
      </c>
      <c r="K93" s="6">
        <v>117.31</v>
      </c>
      <c r="L93" s="6">
        <v>117.42</v>
      </c>
      <c r="M93" s="6">
        <v>0</v>
      </c>
      <c r="N93" s="6">
        <v>0</v>
      </c>
      <c r="O93" s="6">
        <v>0</v>
      </c>
      <c r="P93" s="6">
        <v>0</v>
      </c>
      <c r="Q93" s="7">
        <v>1134.54</v>
      </c>
    </row>
    <row r="94" spans="1:17" ht="22.5" x14ac:dyDescent="0.25">
      <c r="A94" s="97"/>
      <c r="B94" s="97"/>
      <c r="C94" s="99"/>
      <c r="D94" s="5" t="s">
        <v>223</v>
      </c>
      <c r="E94" s="5" t="s">
        <v>224</v>
      </c>
      <c r="F94" s="6">
        <v>0</v>
      </c>
      <c r="G94" s="6">
        <v>0</v>
      </c>
      <c r="H94" s="6">
        <v>0</v>
      </c>
      <c r="I94" s="6">
        <v>0</v>
      </c>
      <c r="J94" s="6">
        <v>0</v>
      </c>
      <c r="K94" s="6">
        <v>0</v>
      </c>
      <c r="L94" s="6">
        <v>0</v>
      </c>
      <c r="M94" s="6">
        <v>0</v>
      </c>
      <c r="N94" s="6">
        <v>0</v>
      </c>
      <c r="O94" s="6">
        <v>0</v>
      </c>
      <c r="P94" s="6">
        <v>0</v>
      </c>
      <c r="Q94" s="7">
        <v>0</v>
      </c>
    </row>
    <row r="95" spans="1:17" x14ac:dyDescent="0.25">
      <c r="A95" s="97"/>
      <c r="B95" s="97"/>
      <c r="C95" s="98" t="s">
        <v>225</v>
      </c>
      <c r="D95" s="5" t="s">
        <v>226</v>
      </c>
      <c r="E95" s="5" t="s">
        <v>227</v>
      </c>
      <c r="F95" s="6">
        <v>0</v>
      </c>
      <c r="G95" s="6">
        <v>0</v>
      </c>
      <c r="H95" s="6">
        <v>0</v>
      </c>
      <c r="I95" s="6">
        <v>0</v>
      </c>
      <c r="J95" s="6">
        <v>0</v>
      </c>
      <c r="K95" s="6">
        <v>0</v>
      </c>
      <c r="L95" s="6">
        <v>0</v>
      </c>
      <c r="M95" s="6">
        <v>0</v>
      </c>
      <c r="N95" s="6">
        <v>0</v>
      </c>
      <c r="O95" s="6">
        <v>0</v>
      </c>
      <c r="P95" s="6">
        <v>0</v>
      </c>
      <c r="Q95" s="7">
        <v>0</v>
      </c>
    </row>
    <row r="96" spans="1:17" x14ac:dyDescent="0.25">
      <c r="A96" s="97"/>
      <c r="B96" s="97"/>
      <c r="C96" s="99"/>
      <c r="D96" s="5" t="s">
        <v>228</v>
      </c>
      <c r="E96" s="5" t="s">
        <v>229</v>
      </c>
      <c r="F96" s="6">
        <v>0</v>
      </c>
      <c r="G96" s="6">
        <v>0</v>
      </c>
      <c r="H96" s="6">
        <v>0</v>
      </c>
      <c r="I96" s="6">
        <v>0</v>
      </c>
      <c r="J96" s="6">
        <v>0</v>
      </c>
      <c r="K96" s="6">
        <v>0</v>
      </c>
      <c r="L96" s="6">
        <v>0</v>
      </c>
      <c r="M96" s="6">
        <v>0</v>
      </c>
      <c r="N96" s="6">
        <v>0</v>
      </c>
      <c r="O96" s="6">
        <v>0</v>
      </c>
      <c r="P96" s="6">
        <v>0</v>
      </c>
      <c r="Q96" s="7">
        <v>0</v>
      </c>
    </row>
    <row r="97" spans="1:17" x14ac:dyDescent="0.25">
      <c r="A97" s="97"/>
      <c r="B97" s="97"/>
      <c r="C97" s="4" t="s">
        <v>230</v>
      </c>
      <c r="D97" s="5" t="s">
        <v>231</v>
      </c>
      <c r="E97" s="5" t="s">
        <v>232</v>
      </c>
      <c r="F97" s="6">
        <v>0</v>
      </c>
      <c r="G97" s="6">
        <v>0</v>
      </c>
      <c r="H97" s="6">
        <v>0</v>
      </c>
      <c r="I97" s="6">
        <v>0</v>
      </c>
      <c r="J97" s="6">
        <v>0</v>
      </c>
      <c r="K97" s="6">
        <v>0</v>
      </c>
      <c r="L97" s="6">
        <v>0</v>
      </c>
      <c r="M97" s="6">
        <v>0</v>
      </c>
      <c r="N97" s="6">
        <v>0</v>
      </c>
      <c r="O97" s="6">
        <v>0</v>
      </c>
      <c r="P97" s="6">
        <v>0</v>
      </c>
      <c r="Q97" s="7">
        <v>0</v>
      </c>
    </row>
    <row r="98" spans="1:17" x14ac:dyDescent="0.25">
      <c r="A98" s="97"/>
      <c r="B98" s="97"/>
      <c r="C98" s="4" t="s">
        <v>233</v>
      </c>
      <c r="D98" s="5" t="s">
        <v>234</v>
      </c>
      <c r="E98" s="5" t="s">
        <v>235</v>
      </c>
      <c r="F98" s="6">
        <v>0</v>
      </c>
      <c r="G98" s="6">
        <v>0</v>
      </c>
      <c r="H98" s="6">
        <v>0</v>
      </c>
      <c r="I98" s="6">
        <v>0</v>
      </c>
      <c r="J98" s="6">
        <v>0</v>
      </c>
      <c r="K98" s="6">
        <v>0</v>
      </c>
      <c r="L98" s="6">
        <v>0</v>
      </c>
      <c r="M98" s="6">
        <v>0</v>
      </c>
      <c r="N98" s="6">
        <v>0</v>
      </c>
      <c r="O98" s="6">
        <v>0</v>
      </c>
      <c r="P98" s="6">
        <v>0</v>
      </c>
      <c r="Q98" s="7">
        <v>0</v>
      </c>
    </row>
    <row r="99" spans="1:17" x14ac:dyDescent="0.25">
      <c r="A99" s="97"/>
      <c r="B99" s="97"/>
      <c r="C99" s="98" t="s">
        <v>236</v>
      </c>
      <c r="D99" s="5" t="s">
        <v>237</v>
      </c>
      <c r="E99" s="5" t="s">
        <v>238</v>
      </c>
      <c r="F99" s="6">
        <v>0</v>
      </c>
      <c r="G99" s="6">
        <v>0</v>
      </c>
      <c r="H99" s="6">
        <v>0</v>
      </c>
      <c r="I99" s="6">
        <v>0</v>
      </c>
      <c r="J99" s="6">
        <v>0</v>
      </c>
      <c r="K99" s="6">
        <v>0</v>
      </c>
      <c r="L99" s="6">
        <v>0</v>
      </c>
      <c r="M99" s="6">
        <v>0</v>
      </c>
      <c r="N99" s="6">
        <v>0</v>
      </c>
      <c r="O99" s="6">
        <v>0</v>
      </c>
      <c r="P99" s="6">
        <v>0</v>
      </c>
      <c r="Q99" s="7">
        <v>0</v>
      </c>
    </row>
    <row r="100" spans="1:17" x14ac:dyDescent="0.25">
      <c r="A100" s="97"/>
      <c r="B100" s="97"/>
      <c r="C100" s="99"/>
      <c r="D100" s="5" t="s">
        <v>239</v>
      </c>
      <c r="E100" s="5" t="s">
        <v>240</v>
      </c>
      <c r="F100" s="6">
        <v>0</v>
      </c>
      <c r="G100" s="6">
        <v>0</v>
      </c>
      <c r="H100" s="6">
        <v>0</v>
      </c>
      <c r="I100" s="6">
        <v>0</v>
      </c>
      <c r="J100" s="6">
        <v>0</v>
      </c>
      <c r="K100" s="6">
        <v>0</v>
      </c>
      <c r="L100" s="6">
        <v>0</v>
      </c>
      <c r="M100" s="6">
        <v>0</v>
      </c>
      <c r="N100" s="6">
        <v>0</v>
      </c>
      <c r="O100" s="6">
        <v>0</v>
      </c>
      <c r="P100" s="6">
        <v>0</v>
      </c>
      <c r="Q100" s="7">
        <v>0</v>
      </c>
    </row>
    <row r="101" spans="1:17" x14ac:dyDescent="0.25">
      <c r="A101" s="97"/>
      <c r="B101" s="97"/>
      <c r="C101" s="99"/>
      <c r="D101" s="5" t="s">
        <v>241</v>
      </c>
      <c r="E101" s="5" t="s">
        <v>242</v>
      </c>
      <c r="F101" s="6">
        <v>0</v>
      </c>
      <c r="G101" s="6">
        <v>0</v>
      </c>
      <c r="H101" s="6">
        <v>0</v>
      </c>
      <c r="I101" s="6">
        <v>0</v>
      </c>
      <c r="J101" s="6">
        <v>0</v>
      </c>
      <c r="K101" s="6">
        <v>0</v>
      </c>
      <c r="L101" s="6">
        <v>0</v>
      </c>
      <c r="M101" s="6">
        <v>0</v>
      </c>
      <c r="N101" s="6">
        <v>0</v>
      </c>
      <c r="O101" s="6">
        <v>0</v>
      </c>
      <c r="P101" s="6">
        <v>0</v>
      </c>
      <c r="Q101" s="7">
        <v>0</v>
      </c>
    </row>
    <row r="102" spans="1:17" x14ac:dyDescent="0.25">
      <c r="A102" s="97"/>
      <c r="B102" s="97"/>
      <c r="C102" s="99"/>
      <c r="D102" s="5" t="s">
        <v>243</v>
      </c>
      <c r="E102" s="5" t="s">
        <v>244</v>
      </c>
      <c r="F102" s="6">
        <v>0</v>
      </c>
      <c r="G102" s="6">
        <v>0</v>
      </c>
      <c r="H102" s="6">
        <v>0</v>
      </c>
      <c r="I102" s="6">
        <v>0</v>
      </c>
      <c r="J102" s="6">
        <v>0</v>
      </c>
      <c r="K102" s="6">
        <v>0</v>
      </c>
      <c r="L102" s="6">
        <v>0</v>
      </c>
      <c r="M102" s="6">
        <v>0</v>
      </c>
      <c r="N102" s="6">
        <v>0</v>
      </c>
      <c r="O102" s="6">
        <v>0</v>
      </c>
      <c r="P102" s="6">
        <v>0</v>
      </c>
      <c r="Q102" s="7">
        <v>0</v>
      </c>
    </row>
    <row r="103" spans="1:17" x14ac:dyDescent="0.25">
      <c r="A103" s="97"/>
      <c r="B103" s="97"/>
      <c r="C103" s="4" t="s">
        <v>245</v>
      </c>
      <c r="D103" s="5" t="s">
        <v>246</v>
      </c>
      <c r="E103" s="5" t="s">
        <v>247</v>
      </c>
      <c r="F103" s="6">
        <v>0</v>
      </c>
      <c r="G103" s="6">
        <v>0</v>
      </c>
      <c r="H103" s="6">
        <v>0</v>
      </c>
      <c r="I103" s="6">
        <v>0</v>
      </c>
      <c r="J103" s="6">
        <v>0</v>
      </c>
      <c r="K103" s="6">
        <v>0</v>
      </c>
      <c r="L103" s="6">
        <v>0</v>
      </c>
      <c r="M103" s="6">
        <v>0</v>
      </c>
      <c r="N103" s="6">
        <v>0</v>
      </c>
      <c r="O103" s="6">
        <v>0</v>
      </c>
      <c r="P103" s="6">
        <v>0</v>
      </c>
      <c r="Q103" s="7">
        <v>0</v>
      </c>
    </row>
    <row r="104" spans="1:17" x14ac:dyDescent="0.25">
      <c r="A104" s="97"/>
      <c r="B104" s="97"/>
      <c r="C104" s="8" t="s">
        <v>248</v>
      </c>
      <c r="D104" s="9"/>
      <c r="E104" s="9"/>
      <c r="F104" s="10">
        <v>4166.71</v>
      </c>
      <c r="G104" s="10">
        <v>4721.6400000000003</v>
      </c>
      <c r="H104" s="10">
        <v>5486.66</v>
      </c>
      <c r="I104" s="10">
        <v>9788.7099999999991</v>
      </c>
      <c r="J104" s="10">
        <v>7030.72</v>
      </c>
      <c r="K104" s="10">
        <v>3852.12</v>
      </c>
      <c r="L104" s="10">
        <v>9842.16</v>
      </c>
      <c r="M104" s="10">
        <v>1556.47</v>
      </c>
      <c r="N104" s="10">
        <v>0</v>
      </c>
      <c r="O104" s="10">
        <v>0</v>
      </c>
      <c r="P104" s="10">
        <v>0</v>
      </c>
      <c r="Q104" s="7">
        <v>46445.19</v>
      </c>
    </row>
    <row r="105" spans="1:17" x14ac:dyDescent="0.25">
      <c r="A105" s="97"/>
      <c r="B105" s="97"/>
      <c r="C105" s="13" t="s">
        <v>249</v>
      </c>
      <c r="D105" s="9"/>
      <c r="E105" s="9"/>
      <c r="F105" s="14">
        <v>-3098.24</v>
      </c>
      <c r="G105" s="14">
        <v>-3410.75</v>
      </c>
      <c r="H105" s="14">
        <v>-4050.53</v>
      </c>
      <c r="I105" s="14">
        <v>-8246.5499999999993</v>
      </c>
      <c r="J105" s="14">
        <v>-1171.8</v>
      </c>
      <c r="K105" s="14">
        <v>3824.29</v>
      </c>
      <c r="L105" s="14">
        <v>-7503.9</v>
      </c>
      <c r="M105" s="14">
        <v>-1556.47</v>
      </c>
      <c r="N105" s="14">
        <v>0</v>
      </c>
      <c r="O105" s="14">
        <v>0</v>
      </c>
      <c r="P105" s="14">
        <v>0</v>
      </c>
      <c r="Q105" s="7">
        <v>-25213.95</v>
      </c>
    </row>
    <row r="106" spans="1:17" x14ac:dyDescent="0.25">
      <c r="A106" s="97"/>
      <c r="B106" s="96" t="s">
        <v>250</v>
      </c>
      <c r="C106" s="98" t="s">
        <v>20</v>
      </c>
      <c r="D106" s="5" t="s">
        <v>251</v>
      </c>
      <c r="E106" s="5" t="s">
        <v>252</v>
      </c>
      <c r="F106" s="6">
        <v>0</v>
      </c>
      <c r="G106" s="6">
        <v>0</v>
      </c>
      <c r="H106" s="6">
        <v>0</v>
      </c>
      <c r="I106" s="6">
        <v>0</v>
      </c>
      <c r="J106" s="6">
        <v>0</v>
      </c>
      <c r="K106" s="6">
        <v>0</v>
      </c>
      <c r="L106" s="6">
        <v>0</v>
      </c>
      <c r="M106" s="6">
        <v>0</v>
      </c>
      <c r="N106" s="6">
        <v>0</v>
      </c>
      <c r="O106" s="6">
        <v>0</v>
      </c>
      <c r="P106" s="6">
        <v>0</v>
      </c>
      <c r="Q106" s="7">
        <v>0</v>
      </c>
    </row>
    <row r="107" spans="1:17" x14ac:dyDescent="0.25">
      <c r="A107" s="97"/>
      <c r="B107" s="97"/>
      <c r="C107" s="99"/>
      <c r="D107" s="5" t="s">
        <v>253</v>
      </c>
      <c r="E107" s="5" t="s">
        <v>254</v>
      </c>
      <c r="F107" s="6">
        <v>63.02</v>
      </c>
      <c r="G107" s="6">
        <v>108.78</v>
      </c>
      <c r="H107" s="6">
        <v>105.36</v>
      </c>
      <c r="I107" s="6">
        <v>240.03</v>
      </c>
      <c r="J107" s="6">
        <v>177.26</v>
      </c>
      <c r="K107" s="6">
        <v>35.78</v>
      </c>
      <c r="L107" s="6">
        <v>160.12</v>
      </c>
      <c r="M107" s="6">
        <v>0</v>
      </c>
      <c r="N107" s="6">
        <v>0</v>
      </c>
      <c r="O107" s="6">
        <v>0</v>
      </c>
      <c r="P107" s="6">
        <v>0</v>
      </c>
      <c r="Q107" s="7">
        <v>890.35</v>
      </c>
    </row>
    <row r="108" spans="1:17" x14ac:dyDescent="0.25">
      <c r="A108" s="97"/>
      <c r="B108" s="97"/>
      <c r="C108" s="99"/>
      <c r="D108" s="5" t="s">
        <v>255</v>
      </c>
      <c r="E108" s="5" t="s">
        <v>256</v>
      </c>
      <c r="F108" s="6">
        <v>675.38</v>
      </c>
      <c r="G108" s="6">
        <v>981.29</v>
      </c>
      <c r="H108" s="6">
        <v>1466.95</v>
      </c>
      <c r="I108" s="6">
        <v>2241.48</v>
      </c>
      <c r="J108" s="6">
        <v>1656.79</v>
      </c>
      <c r="K108" s="6">
        <v>397.9</v>
      </c>
      <c r="L108" s="6">
        <v>1917.22</v>
      </c>
      <c r="M108" s="6">
        <v>0</v>
      </c>
      <c r="N108" s="6">
        <v>0</v>
      </c>
      <c r="O108" s="6">
        <v>0</v>
      </c>
      <c r="P108" s="6">
        <v>0</v>
      </c>
      <c r="Q108" s="7">
        <v>9337.01</v>
      </c>
    </row>
    <row r="109" spans="1:17" x14ac:dyDescent="0.25">
      <c r="A109" s="97"/>
      <c r="B109" s="97"/>
      <c r="C109" s="8" t="s">
        <v>27</v>
      </c>
      <c r="D109" s="9"/>
      <c r="E109" s="9"/>
      <c r="F109" s="10">
        <v>738.4</v>
      </c>
      <c r="G109" s="10">
        <v>1090.07</v>
      </c>
      <c r="H109" s="10">
        <v>1572.31</v>
      </c>
      <c r="I109" s="10">
        <v>2481.5100000000002</v>
      </c>
      <c r="J109" s="10">
        <v>1834.05</v>
      </c>
      <c r="K109" s="10">
        <v>433.68</v>
      </c>
      <c r="L109" s="10">
        <v>2077.34</v>
      </c>
      <c r="M109" s="10">
        <v>0</v>
      </c>
      <c r="N109" s="10">
        <v>0</v>
      </c>
      <c r="O109" s="10">
        <v>0</v>
      </c>
      <c r="P109" s="10">
        <v>0</v>
      </c>
      <c r="Q109" s="7">
        <v>10227.36</v>
      </c>
    </row>
    <row r="110" spans="1:17" x14ac:dyDescent="0.25">
      <c r="A110" s="97"/>
      <c r="B110" s="97"/>
      <c r="C110" s="98" t="s">
        <v>28</v>
      </c>
      <c r="D110" s="5" t="s">
        <v>257</v>
      </c>
      <c r="E110" s="5" t="s">
        <v>258</v>
      </c>
      <c r="F110" s="6">
        <v>0</v>
      </c>
      <c r="G110" s="6">
        <v>0</v>
      </c>
      <c r="H110" s="6">
        <v>0</v>
      </c>
      <c r="I110" s="6">
        <v>0</v>
      </c>
      <c r="J110" s="6">
        <v>0</v>
      </c>
      <c r="K110" s="6">
        <v>0</v>
      </c>
      <c r="L110" s="6">
        <v>0</v>
      </c>
      <c r="M110" s="6">
        <v>0</v>
      </c>
      <c r="N110" s="6">
        <v>0</v>
      </c>
      <c r="O110" s="6">
        <v>0</v>
      </c>
      <c r="P110" s="6">
        <v>0</v>
      </c>
      <c r="Q110" s="7">
        <v>0</v>
      </c>
    </row>
    <row r="111" spans="1:17" x14ac:dyDescent="0.25">
      <c r="A111" s="97"/>
      <c r="B111" s="97"/>
      <c r="C111" s="99"/>
      <c r="D111" s="5" t="s">
        <v>259</v>
      </c>
      <c r="E111" s="5" t="s">
        <v>260</v>
      </c>
      <c r="F111" s="6">
        <v>0</v>
      </c>
      <c r="G111" s="6">
        <v>0</v>
      </c>
      <c r="H111" s="6">
        <v>0</v>
      </c>
      <c r="I111" s="6">
        <v>0</v>
      </c>
      <c r="J111" s="6">
        <v>0</v>
      </c>
      <c r="K111" s="6">
        <v>0</v>
      </c>
      <c r="L111" s="6">
        <v>0</v>
      </c>
      <c r="M111" s="6">
        <v>0</v>
      </c>
      <c r="N111" s="6">
        <v>0</v>
      </c>
      <c r="O111" s="6">
        <v>0</v>
      </c>
      <c r="P111" s="6">
        <v>0</v>
      </c>
      <c r="Q111" s="7">
        <v>0</v>
      </c>
    </row>
    <row r="112" spans="1:17" x14ac:dyDescent="0.25">
      <c r="A112" s="97"/>
      <c r="B112" s="97"/>
      <c r="C112" s="99"/>
      <c r="D112" s="5" t="s">
        <v>261</v>
      </c>
      <c r="E112" s="5" t="s">
        <v>262</v>
      </c>
      <c r="F112" s="6">
        <v>0</v>
      </c>
      <c r="G112" s="6">
        <v>0</v>
      </c>
      <c r="H112" s="6">
        <v>0</v>
      </c>
      <c r="I112" s="6">
        <v>0</v>
      </c>
      <c r="J112" s="6">
        <v>0</v>
      </c>
      <c r="K112" s="6">
        <v>0</v>
      </c>
      <c r="L112" s="6">
        <v>0</v>
      </c>
      <c r="M112" s="6">
        <v>0</v>
      </c>
      <c r="N112" s="6">
        <v>0</v>
      </c>
      <c r="O112" s="6">
        <v>0</v>
      </c>
      <c r="P112" s="6">
        <v>0</v>
      </c>
      <c r="Q112" s="7">
        <v>0</v>
      </c>
    </row>
    <row r="113" spans="1:17" x14ac:dyDescent="0.25">
      <c r="A113" s="97"/>
      <c r="B113" s="97"/>
      <c r="C113" s="98" t="s">
        <v>263</v>
      </c>
      <c r="D113" s="5" t="s">
        <v>264</v>
      </c>
      <c r="E113" s="5" t="s">
        <v>265</v>
      </c>
      <c r="F113" s="6">
        <v>33.4</v>
      </c>
      <c r="G113" s="6">
        <v>260.77999999999997</v>
      </c>
      <c r="H113" s="6">
        <v>104.88</v>
      </c>
      <c r="I113" s="6">
        <v>181.92</v>
      </c>
      <c r="J113" s="6">
        <v>125.81</v>
      </c>
      <c r="K113" s="6">
        <v>33.840000000000003</v>
      </c>
      <c r="L113" s="6">
        <v>171.05</v>
      </c>
      <c r="M113" s="6">
        <v>0</v>
      </c>
      <c r="N113" s="6">
        <v>0</v>
      </c>
      <c r="O113" s="6">
        <v>0</v>
      </c>
      <c r="P113" s="6">
        <v>0</v>
      </c>
      <c r="Q113" s="7">
        <v>911.68</v>
      </c>
    </row>
    <row r="114" spans="1:17" x14ac:dyDescent="0.25">
      <c r="A114" s="97"/>
      <c r="B114" s="97"/>
      <c r="C114" s="99"/>
      <c r="D114" s="5" t="s">
        <v>266</v>
      </c>
      <c r="E114" s="5" t="s">
        <v>267</v>
      </c>
      <c r="F114" s="6">
        <v>357.95</v>
      </c>
      <c r="G114" s="6">
        <v>253.64</v>
      </c>
      <c r="H114" s="6">
        <v>895.49</v>
      </c>
      <c r="I114" s="6">
        <v>898.51</v>
      </c>
      <c r="J114" s="6">
        <v>831.95</v>
      </c>
      <c r="K114" s="6">
        <v>162.44999999999999</v>
      </c>
      <c r="L114" s="6">
        <v>716.9</v>
      </c>
      <c r="M114" s="6">
        <v>0</v>
      </c>
      <c r="N114" s="6">
        <v>0</v>
      </c>
      <c r="O114" s="6">
        <v>0</v>
      </c>
      <c r="P114" s="6">
        <v>0</v>
      </c>
      <c r="Q114" s="7">
        <v>4116.8900000000003</v>
      </c>
    </row>
    <row r="115" spans="1:17" x14ac:dyDescent="0.25">
      <c r="A115" s="97"/>
      <c r="B115" s="97"/>
      <c r="C115" s="4" t="s">
        <v>268</v>
      </c>
      <c r="D115" s="5" t="s">
        <v>269</v>
      </c>
      <c r="E115" s="5" t="s">
        <v>270</v>
      </c>
      <c r="F115" s="6">
        <v>0</v>
      </c>
      <c r="G115" s="6">
        <v>0</v>
      </c>
      <c r="H115" s="6">
        <v>0</v>
      </c>
      <c r="I115" s="6">
        <v>0</v>
      </c>
      <c r="J115" s="6">
        <v>0</v>
      </c>
      <c r="K115" s="6">
        <v>0</v>
      </c>
      <c r="L115" s="6">
        <v>0</v>
      </c>
      <c r="M115" s="6">
        <v>0</v>
      </c>
      <c r="N115" s="6">
        <v>0</v>
      </c>
      <c r="O115" s="6">
        <v>0</v>
      </c>
      <c r="P115" s="6">
        <v>0</v>
      </c>
      <c r="Q115" s="7">
        <v>0</v>
      </c>
    </row>
    <row r="116" spans="1:17" x14ac:dyDescent="0.25">
      <c r="A116" s="97"/>
      <c r="B116" s="97"/>
      <c r="C116" s="8" t="s">
        <v>31</v>
      </c>
      <c r="D116" s="9"/>
      <c r="E116" s="9"/>
      <c r="F116" s="10">
        <v>391.35</v>
      </c>
      <c r="G116" s="10">
        <v>514.41999999999996</v>
      </c>
      <c r="H116" s="10">
        <v>1000.37</v>
      </c>
      <c r="I116" s="10">
        <v>1080.43</v>
      </c>
      <c r="J116" s="10">
        <v>957.76</v>
      </c>
      <c r="K116" s="10">
        <v>196.29</v>
      </c>
      <c r="L116" s="10">
        <v>887.95</v>
      </c>
      <c r="M116" s="10">
        <v>0</v>
      </c>
      <c r="N116" s="10">
        <v>0</v>
      </c>
      <c r="O116" s="10">
        <v>0</v>
      </c>
      <c r="P116" s="10">
        <v>0</v>
      </c>
      <c r="Q116" s="7">
        <v>5028.57</v>
      </c>
    </row>
    <row r="117" spans="1:17" x14ac:dyDescent="0.25">
      <c r="A117" s="97"/>
      <c r="B117" s="97"/>
      <c r="C117" s="4" t="s">
        <v>36</v>
      </c>
      <c r="D117" s="5" t="s">
        <v>271</v>
      </c>
      <c r="E117" s="5" t="s">
        <v>272</v>
      </c>
      <c r="F117" s="12"/>
      <c r="G117" s="12"/>
      <c r="H117" s="6">
        <v>42</v>
      </c>
      <c r="I117" s="6">
        <v>0</v>
      </c>
      <c r="J117" s="6">
        <v>0</v>
      </c>
      <c r="K117" s="6">
        <v>0</v>
      </c>
      <c r="L117" s="6">
        <v>134.4</v>
      </c>
      <c r="M117" s="6">
        <v>0</v>
      </c>
      <c r="N117" s="6">
        <v>0</v>
      </c>
      <c r="O117" s="6">
        <v>0</v>
      </c>
      <c r="P117" s="6">
        <v>0</v>
      </c>
      <c r="Q117" s="7">
        <v>176.4</v>
      </c>
    </row>
    <row r="118" spans="1:17" x14ac:dyDescent="0.25">
      <c r="A118" s="97"/>
      <c r="B118" s="97"/>
      <c r="C118" s="4" t="s">
        <v>79</v>
      </c>
      <c r="D118" s="5" t="s">
        <v>273</v>
      </c>
      <c r="E118" s="5" t="s">
        <v>274</v>
      </c>
      <c r="F118" s="6">
        <v>0</v>
      </c>
      <c r="G118" s="6">
        <v>0</v>
      </c>
      <c r="H118" s="6">
        <v>0</v>
      </c>
      <c r="I118" s="6">
        <v>0</v>
      </c>
      <c r="J118" s="6">
        <v>0</v>
      </c>
      <c r="K118" s="6">
        <v>0</v>
      </c>
      <c r="L118" s="6">
        <v>0</v>
      </c>
      <c r="M118" s="6">
        <v>0</v>
      </c>
      <c r="N118" s="6">
        <v>0</v>
      </c>
      <c r="O118" s="6">
        <v>0</v>
      </c>
      <c r="P118" s="6">
        <v>0</v>
      </c>
      <c r="Q118" s="7">
        <v>0</v>
      </c>
    </row>
    <row r="119" spans="1:17" x14ac:dyDescent="0.25">
      <c r="A119" s="97"/>
      <c r="B119" s="97"/>
      <c r="C119" s="8" t="s">
        <v>86</v>
      </c>
      <c r="D119" s="9"/>
      <c r="E119" s="9"/>
      <c r="F119" s="10">
        <v>0</v>
      </c>
      <c r="G119" s="10">
        <v>0</v>
      </c>
      <c r="H119" s="10">
        <v>42</v>
      </c>
      <c r="I119" s="10">
        <v>0</v>
      </c>
      <c r="J119" s="10">
        <v>0</v>
      </c>
      <c r="K119" s="10">
        <v>0</v>
      </c>
      <c r="L119" s="10">
        <v>134.4</v>
      </c>
      <c r="M119" s="10">
        <v>0</v>
      </c>
      <c r="N119" s="10">
        <v>0</v>
      </c>
      <c r="O119" s="10">
        <v>0</v>
      </c>
      <c r="P119" s="10">
        <v>0</v>
      </c>
      <c r="Q119" s="7">
        <v>176.4</v>
      </c>
    </row>
    <row r="120" spans="1:17" x14ac:dyDescent="0.25">
      <c r="A120" s="97"/>
      <c r="B120" s="97"/>
      <c r="C120" s="4" t="s">
        <v>119</v>
      </c>
      <c r="D120" s="5" t="s">
        <v>275</v>
      </c>
      <c r="E120" s="5" t="s">
        <v>276</v>
      </c>
      <c r="F120" s="6">
        <v>0</v>
      </c>
      <c r="G120" s="6">
        <v>0</v>
      </c>
      <c r="H120" s="6">
        <v>0</v>
      </c>
      <c r="I120" s="6">
        <v>0</v>
      </c>
      <c r="J120" s="6">
        <v>0</v>
      </c>
      <c r="K120" s="6">
        <v>0</v>
      </c>
      <c r="L120" s="6">
        <v>0</v>
      </c>
      <c r="M120" s="6">
        <v>0</v>
      </c>
      <c r="N120" s="6">
        <v>0</v>
      </c>
      <c r="O120" s="6">
        <v>0</v>
      </c>
      <c r="P120" s="6">
        <v>0</v>
      </c>
      <c r="Q120" s="7">
        <v>0</v>
      </c>
    </row>
    <row r="121" spans="1:17" x14ac:dyDescent="0.25">
      <c r="A121" s="97"/>
      <c r="B121" s="97"/>
      <c r="C121" s="98" t="s">
        <v>131</v>
      </c>
      <c r="D121" s="5" t="s">
        <v>277</v>
      </c>
      <c r="E121" s="5" t="s">
        <v>278</v>
      </c>
      <c r="F121" s="6">
        <v>0</v>
      </c>
      <c r="G121" s="6">
        <v>0</v>
      </c>
      <c r="H121" s="6">
        <v>0</v>
      </c>
      <c r="I121" s="6">
        <v>0</v>
      </c>
      <c r="J121" s="6">
        <v>0</v>
      </c>
      <c r="K121" s="6">
        <v>0</v>
      </c>
      <c r="L121" s="6">
        <v>0</v>
      </c>
      <c r="M121" s="6">
        <v>0</v>
      </c>
      <c r="N121" s="6">
        <v>0</v>
      </c>
      <c r="O121" s="6">
        <v>0</v>
      </c>
      <c r="P121" s="6">
        <v>0</v>
      </c>
      <c r="Q121" s="7">
        <v>0</v>
      </c>
    </row>
    <row r="122" spans="1:17" x14ac:dyDescent="0.25">
      <c r="A122" s="97"/>
      <c r="B122" s="97"/>
      <c r="C122" s="99"/>
      <c r="D122" s="5" t="s">
        <v>279</v>
      </c>
      <c r="E122" s="5" t="s">
        <v>280</v>
      </c>
      <c r="F122" s="6">
        <v>0</v>
      </c>
      <c r="G122" s="6">
        <v>0</v>
      </c>
      <c r="H122" s="6">
        <v>0</v>
      </c>
      <c r="I122" s="6">
        <v>0</v>
      </c>
      <c r="J122" s="6">
        <v>0</v>
      </c>
      <c r="K122" s="6">
        <v>0</v>
      </c>
      <c r="L122" s="6">
        <v>0</v>
      </c>
      <c r="M122" s="6">
        <v>0</v>
      </c>
      <c r="N122" s="6">
        <v>0</v>
      </c>
      <c r="O122" s="6">
        <v>0</v>
      </c>
      <c r="P122" s="6">
        <v>0</v>
      </c>
      <c r="Q122" s="7">
        <v>0</v>
      </c>
    </row>
    <row r="123" spans="1:17" x14ac:dyDescent="0.25">
      <c r="A123" s="97"/>
      <c r="B123" s="97"/>
      <c r="C123" s="4" t="s">
        <v>192</v>
      </c>
      <c r="D123" s="5" t="s">
        <v>281</v>
      </c>
      <c r="E123" s="5" t="s">
        <v>282</v>
      </c>
      <c r="F123" s="6">
        <v>0</v>
      </c>
      <c r="G123" s="6">
        <v>0</v>
      </c>
      <c r="H123" s="6">
        <v>0</v>
      </c>
      <c r="I123" s="6">
        <v>0</v>
      </c>
      <c r="J123" s="6">
        <v>0</v>
      </c>
      <c r="K123" s="6">
        <v>0</v>
      </c>
      <c r="L123" s="6">
        <v>0</v>
      </c>
      <c r="M123" s="6">
        <v>0</v>
      </c>
      <c r="N123" s="6">
        <v>0</v>
      </c>
      <c r="O123" s="6">
        <v>0</v>
      </c>
      <c r="P123" s="6">
        <v>0</v>
      </c>
      <c r="Q123" s="7">
        <v>0</v>
      </c>
    </row>
    <row r="124" spans="1:17" x14ac:dyDescent="0.25">
      <c r="A124" s="97"/>
      <c r="B124" s="97"/>
      <c r="C124" s="98" t="s">
        <v>201</v>
      </c>
      <c r="D124" s="5" t="s">
        <v>283</v>
      </c>
      <c r="E124" s="5" t="s">
        <v>284</v>
      </c>
      <c r="F124" s="6">
        <v>0</v>
      </c>
      <c r="G124" s="6">
        <v>3.57</v>
      </c>
      <c r="H124" s="6">
        <v>8.94</v>
      </c>
      <c r="I124" s="6">
        <v>190.18</v>
      </c>
      <c r="J124" s="6">
        <v>0</v>
      </c>
      <c r="K124" s="6">
        <v>0</v>
      </c>
      <c r="L124" s="6">
        <v>0</v>
      </c>
      <c r="M124" s="6">
        <v>0</v>
      </c>
      <c r="N124" s="6">
        <v>0</v>
      </c>
      <c r="O124" s="6">
        <v>0</v>
      </c>
      <c r="P124" s="6">
        <v>0</v>
      </c>
      <c r="Q124" s="7">
        <v>202.69</v>
      </c>
    </row>
    <row r="125" spans="1:17" ht="22.5" x14ac:dyDescent="0.25">
      <c r="A125" s="97"/>
      <c r="B125" s="97"/>
      <c r="C125" s="99"/>
      <c r="D125" s="5" t="s">
        <v>285</v>
      </c>
      <c r="E125" s="5" t="s">
        <v>286</v>
      </c>
      <c r="F125" s="6">
        <v>0</v>
      </c>
      <c r="G125" s="6">
        <v>0</v>
      </c>
      <c r="H125" s="6">
        <v>0</v>
      </c>
      <c r="I125" s="6">
        <v>0</v>
      </c>
      <c r="J125" s="6">
        <v>0</v>
      </c>
      <c r="K125" s="6">
        <v>0</v>
      </c>
      <c r="L125" s="6">
        <v>0</v>
      </c>
      <c r="M125" s="6">
        <v>0</v>
      </c>
      <c r="N125" s="6">
        <v>0</v>
      </c>
      <c r="O125" s="6">
        <v>0</v>
      </c>
      <c r="P125" s="6">
        <v>0</v>
      </c>
      <c r="Q125" s="7">
        <v>0</v>
      </c>
    </row>
    <row r="126" spans="1:17" x14ac:dyDescent="0.25">
      <c r="A126" s="97"/>
      <c r="B126" s="97"/>
      <c r="C126" s="8" t="s">
        <v>248</v>
      </c>
      <c r="D126" s="9"/>
      <c r="E126" s="9"/>
      <c r="F126" s="10">
        <v>0</v>
      </c>
      <c r="G126" s="10">
        <v>3.57</v>
      </c>
      <c r="H126" s="10">
        <v>8.94</v>
      </c>
      <c r="I126" s="10">
        <v>190.18</v>
      </c>
      <c r="J126" s="10">
        <v>0</v>
      </c>
      <c r="K126" s="10">
        <v>0</v>
      </c>
      <c r="L126" s="10">
        <v>0</v>
      </c>
      <c r="M126" s="10">
        <v>0</v>
      </c>
      <c r="N126" s="10">
        <v>0</v>
      </c>
      <c r="O126" s="10">
        <v>0</v>
      </c>
      <c r="P126" s="10">
        <v>0</v>
      </c>
      <c r="Q126" s="7">
        <v>202.69</v>
      </c>
    </row>
    <row r="127" spans="1:17" x14ac:dyDescent="0.25">
      <c r="A127" s="97"/>
      <c r="B127" s="97"/>
      <c r="C127" s="13" t="s">
        <v>249</v>
      </c>
      <c r="D127" s="9"/>
      <c r="E127" s="9"/>
      <c r="F127" s="14">
        <v>347.05</v>
      </c>
      <c r="G127" s="14">
        <v>572.08000000000004</v>
      </c>
      <c r="H127" s="14">
        <v>605</v>
      </c>
      <c r="I127" s="14">
        <v>1210.9000000000001</v>
      </c>
      <c r="J127" s="14">
        <v>876.29</v>
      </c>
      <c r="K127" s="14">
        <v>237.39</v>
      </c>
      <c r="L127" s="14">
        <v>1323.79</v>
      </c>
      <c r="M127" s="14">
        <v>0</v>
      </c>
      <c r="N127" s="14">
        <v>0</v>
      </c>
      <c r="O127" s="14">
        <v>0</v>
      </c>
      <c r="P127" s="14">
        <v>0</v>
      </c>
      <c r="Q127" s="7">
        <v>5172.5</v>
      </c>
    </row>
    <row r="128" spans="1:17" x14ac:dyDescent="0.25">
      <c r="A128" s="15"/>
      <c r="B128" s="15"/>
      <c r="C128" s="16" t="s">
        <v>287</v>
      </c>
      <c r="D128" s="9"/>
      <c r="E128" s="9"/>
      <c r="F128" s="17">
        <v>-2751.19</v>
      </c>
      <c r="G128" s="17">
        <v>-2838.67</v>
      </c>
      <c r="H128" s="17">
        <v>-3445.53</v>
      </c>
      <c r="I128" s="17">
        <v>-7035.65</v>
      </c>
      <c r="J128" s="17">
        <v>-295.51</v>
      </c>
      <c r="K128" s="17">
        <v>4061.68</v>
      </c>
      <c r="L128" s="17">
        <v>-6180.11</v>
      </c>
      <c r="M128" s="17">
        <v>-1556.47</v>
      </c>
      <c r="N128" s="17">
        <v>0</v>
      </c>
      <c r="O128" s="17">
        <v>0</v>
      </c>
      <c r="P128" s="17">
        <v>0</v>
      </c>
      <c r="Q128" s="7">
        <v>-20041.45</v>
      </c>
    </row>
  </sheetData>
  <mergeCells count="28">
    <mergeCell ref="C99:C102"/>
    <mergeCell ref="B106:B127"/>
    <mergeCell ref="C106:C108"/>
    <mergeCell ref="C110:C112"/>
    <mergeCell ref="C113:C114"/>
    <mergeCell ref="C121:C122"/>
    <mergeCell ref="C124:C125"/>
    <mergeCell ref="C67:C79"/>
    <mergeCell ref="C80:C83"/>
    <mergeCell ref="C84:C91"/>
    <mergeCell ref="C92:C94"/>
    <mergeCell ref="C95:C96"/>
    <mergeCell ref="A2:A127"/>
    <mergeCell ref="B2:B105"/>
    <mergeCell ref="C2:C4"/>
    <mergeCell ref="C10:C12"/>
    <mergeCell ref="C14:C16"/>
    <mergeCell ref="C17:C20"/>
    <mergeCell ref="C21:C24"/>
    <mergeCell ref="C25:C26"/>
    <mergeCell ref="C28:C30"/>
    <mergeCell ref="C32:C36"/>
    <mergeCell ref="C37:C46"/>
    <mergeCell ref="C47:C50"/>
    <mergeCell ref="C52:C55"/>
    <mergeCell ref="C56:C57"/>
    <mergeCell ref="C58:C61"/>
    <mergeCell ref="C62:C6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22"/>
  <sheetViews>
    <sheetView showGridLines="0" workbookViewId="0">
      <selection activeCell="C2" sqref="C2:C4"/>
    </sheetView>
  </sheetViews>
  <sheetFormatPr defaultRowHeight="15" x14ac:dyDescent="0.25"/>
  <cols>
    <col min="1" max="1" width="19.42578125" customWidth="1"/>
    <col min="2" max="2" width="5.28515625" customWidth="1"/>
    <col min="3" max="3" width="28.5703125" customWidth="1"/>
    <col min="4" max="4" width="20.140625" customWidth="1"/>
    <col min="5" max="5" width="55.140625" customWidth="1"/>
    <col min="6" max="6" width="8.42578125" customWidth="1"/>
    <col min="7" max="7" width="8.5703125" customWidth="1"/>
    <col min="8" max="8" width="8.140625" customWidth="1"/>
    <col min="9" max="9" width="8" customWidth="1"/>
    <col min="10" max="10" width="8.5703125" customWidth="1"/>
    <col min="11" max="11" width="8.140625" customWidth="1"/>
    <col min="12" max="14" width="8.42578125" customWidth="1"/>
    <col min="15" max="16" width="8.140625" customWidth="1"/>
    <col min="17" max="18" width="8.5703125" customWidth="1"/>
    <col min="19" max="19" width="0.85546875" customWidth="1"/>
  </cols>
  <sheetData>
    <row r="1" spans="1:18" ht="22.5" x14ac:dyDescent="0.25">
      <c r="A1" s="1" t="s">
        <v>0</v>
      </c>
      <c r="B1" s="1" t="s">
        <v>3</v>
      </c>
      <c r="C1" s="1" t="s">
        <v>4</v>
      </c>
      <c r="D1" s="1" t="s">
        <v>288</v>
      </c>
      <c r="E1" s="1" t="s">
        <v>6</v>
      </c>
      <c r="F1" s="2" t="s">
        <v>289</v>
      </c>
      <c r="G1" s="2" t="s">
        <v>290</v>
      </c>
      <c r="H1" s="2" t="s">
        <v>291</v>
      </c>
      <c r="I1" s="2" t="s">
        <v>292</v>
      </c>
      <c r="J1" s="2" t="s">
        <v>293</v>
      </c>
      <c r="K1" s="2" t="s">
        <v>294</v>
      </c>
      <c r="L1" s="2" t="s">
        <v>295</v>
      </c>
      <c r="M1" s="2" t="s">
        <v>296</v>
      </c>
      <c r="N1" s="2" t="s">
        <v>297</v>
      </c>
      <c r="O1" s="2" t="s">
        <v>298</v>
      </c>
      <c r="P1" s="2" t="s">
        <v>299</v>
      </c>
      <c r="Q1" s="2" t="s">
        <v>300</v>
      </c>
      <c r="R1" s="3" t="s">
        <v>17</v>
      </c>
    </row>
    <row r="2" spans="1:18" x14ac:dyDescent="0.25">
      <c r="A2" s="96" t="s">
        <v>18</v>
      </c>
      <c r="B2" s="96" t="s">
        <v>19</v>
      </c>
      <c r="C2" s="98" t="s">
        <v>20</v>
      </c>
      <c r="D2" s="5" t="s">
        <v>21</v>
      </c>
      <c r="E2" s="5" t="s">
        <v>22</v>
      </c>
      <c r="F2" s="6">
        <v>0</v>
      </c>
      <c r="G2" s="6">
        <v>0</v>
      </c>
      <c r="H2" s="6">
        <v>0</v>
      </c>
      <c r="I2" s="6">
        <v>0</v>
      </c>
      <c r="J2" s="6">
        <v>0</v>
      </c>
      <c r="K2" s="6">
        <v>0</v>
      </c>
      <c r="L2" s="6">
        <v>0</v>
      </c>
      <c r="M2" s="6">
        <v>0</v>
      </c>
      <c r="N2" s="6">
        <v>0</v>
      </c>
      <c r="O2" s="6">
        <v>0</v>
      </c>
      <c r="P2" s="6">
        <v>0</v>
      </c>
      <c r="Q2" s="6">
        <v>0</v>
      </c>
      <c r="R2" s="7">
        <v>0</v>
      </c>
    </row>
    <row r="3" spans="1:18" x14ac:dyDescent="0.25">
      <c r="A3" s="97"/>
      <c r="B3" s="97"/>
      <c r="C3" s="99"/>
      <c r="D3" s="5" t="s">
        <v>23</v>
      </c>
      <c r="E3" s="5" t="s">
        <v>24</v>
      </c>
      <c r="F3" s="6">
        <v>0</v>
      </c>
      <c r="G3" s="6">
        <v>0</v>
      </c>
      <c r="H3" s="6">
        <v>0</v>
      </c>
      <c r="I3" s="6">
        <v>0</v>
      </c>
      <c r="J3" s="6">
        <v>0</v>
      </c>
      <c r="K3" s="6">
        <v>0</v>
      </c>
      <c r="L3" s="6">
        <v>0</v>
      </c>
      <c r="M3" s="6">
        <v>0</v>
      </c>
      <c r="N3" s="6">
        <v>0</v>
      </c>
      <c r="O3" s="6">
        <v>0</v>
      </c>
      <c r="P3" s="6">
        <v>0</v>
      </c>
      <c r="Q3" s="6">
        <v>0</v>
      </c>
      <c r="R3" s="7">
        <v>0</v>
      </c>
    </row>
    <row r="4" spans="1:18" x14ac:dyDescent="0.25">
      <c r="A4" s="97"/>
      <c r="B4" s="97"/>
      <c r="C4" s="99"/>
      <c r="D4" s="5" t="s">
        <v>25</v>
      </c>
      <c r="E4" s="5" t="s">
        <v>26</v>
      </c>
      <c r="F4" s="6">
        <v>0</v>
      </c>
      <c r="G4" s="6">
        <v>0</v>
      </c>
      <c r="H4" s="6">
        <v>0</v>
      </c>
      <c r="I4" s="6">
        <v>0</v>
      </c>
      <c r="J4" s="6">
        <v>0</v>
      </c>
      <c r="K4" s="6">
        <v>0</v>
      </c>
      <c r="L4" s="6">
        <v>0</v>
      </c>
      <c r="M4" s="6">
        <v>0</v>
      </c>
      <c r="N4" s="6">
        <v>0</v>
      </c>
      <c r="O4" s="6">
        <v>0</v>
      </c>
      <c r="P4" s="6">
        <v>0</v>
      </c>
      <c r="Q4" s="6">
        <v>0</v>
      </c>
      <c r="R4" s="7">
        <v>0</v>
      </c>
    </row>
    <row r="5" spans="1:18" x14ac:dyDescent="0.25">
      <c r="A5" s="97"/>
      <c r="B5" s="97"/>
      <c r="C5" s="8" t="s">
        <v>27</v>
      </c>
      <c r="D5" s="9"/>
      <c r="E5" s="9"/>
      <c r="F5" s="10">
        <v>0</v>
      </c>
      <c r="G5" s="10">
        <v>0</v>
      </c>
      <c r="H5" s="10">
        <v>0</v>
      </c>
      <c r="I5" s="10">
        <v>0</v>
      </c>
      <c r="J5" s="10">
        <v>0</v>
      </c>
      <c r="K5" s="10">
        <v>0</v>
      </c>
      <c r="L5" s="10">
        <v>0</v>
      </c>
      <c r="M5" s="10">
        <v>0</v>
      </c>
      <c r="N5" s="10">
        <v>0</v>
      </c>
      <c r="O5" s="10">
        <v>0</v>
      </c>
      <c r="P5" s="10">
        <v>0</v>
      </c>
      <c r="Q5" s="10">
        <v>0</v>
      </c>
      <c r="R5" s="7">
        <v>0</v>
      </c>
    </row>
    <row r="6" spans="1:18" x14ac:dyDescent="0.25">
      <c r="A6" s="97"/>
      <c r="B6" s="97"/>
      <c r="C6" s="4" t="s">
        <v>28</v>
      </c>
      <c r="D6" s="5" t="s">
        <v>29</v>
      </c>
      <c r="E6" s="5" t="s">
        <v>30</v>
      </c>
      <c r="F6" s="6">
        <v>0</v>
      </c>
      <c r="G6" s="6">
        <v>0</v>
      </c>
      <c r="H6" s="6">
        <v>0</v>
      </c>
      <c r="I6" s="6">
        <v>0</v>
      </c>
      <c r="J6" s="6">
        <v>0</v>
      </c>
      <c r="K6" s="6">
        <v>0</v>
      </c>
      <c r="L6" s="6">
        <v>0</v>
      </c>
      <c r="M6" s="6">
        <v>0</v>
      </c>
      <c r="N6" s="6">
        <v>0</v>
      </c>
      <c r="O6" s="6">
        <v>0</v>
      </c>
      <c r="P6" s="6">
        <v>0</v>
      </c>
      <c r="Q6" s="6">
        <v>0</v>
      </c>
      <c r="R6" s="7">
        <v>0</v>
      </c>
    </row>
    <row r="7" spans="1:18" x14ac:dyDescent="0.25">
      <c r="A7" s="97"/>
      <c r="B7" s="97"/>
      <c r="C7" s="8" t="s">
        <v>31</v>
      </c>
      <c r="D7" s="9"/>
      <c r="E7" s="9"/>
      <c r="F7" s="10">
        <v>0</v>
      </c>
      <c r="G7" s="10">
        <v>0</v>
      </c>
      <c r="H7" s="10">
        <v>0</v>
      </c>
      <c r="I7" s="10">
        <v>0</v>
      </c>
      <c r="J7" s="10">
        <v>0</v>
      </c>
      <c r="K7" s="10">
        <v>0</v>
      </c>
      <c r="L7" s="10">
        <v>0</v>
      </c>
      <c r="M7" s="10">
        <v>0</v>
      </c>
      <c r="N7" s="10">
        <v>0</v>
      </c>
      <c r="O7" s="10">
        <v>0</v>
      </c>
      <c r="P7" s="10">
        <v>0</v>
      </c>
      <c r="Q7" s="10">
        <v>0</v>
      </c>
      <c r="R7" s="7">
        <v>0</v>
      </c>
    </row>
    <row r="8" spans="1:18" x14ac:dyDescent="0.25">
      <c r="A8" s="97"/>
      <c r="B8" s="97"/>
      <c r="C8" s="11" t="s">
        <v>32</v>
      </c>
      <c r="D8" s="9"/>
      <c r="E8" s="9"/>
      <c r="F8" s="7">
        <v>0</v>
      </c>
      <c r="G8" s="7">
        <v>0</v>
      </c>
      <c r="H8" s="7">
        <v>0</v>
      </c>
      <c r="I8" s="7">
        <v>0</v>
      </c>
      <c r="J8" s="7">
        <v>0</v>
      </c>
      <c r="K8" s="7">
        <v>0</v>
      </c>
      <c r="L8" s="7">
        <v>0</v>
      </c>
      <c r="M8" s="7">
        <v>0</v>
      </c>
      <c r="N8" s="7">
        <v>0</v>
      </c>
      <c r="O8" s="7">
        <v>0</v>
      </c>
      <c r="P8" s="7">
        <v>0</v>
      </c>
      <c r="Q8" s="7">
        <v>0</v>
      </c>
      <c r="R8" s="7">
        <v>0</v>
      </c>
    </row>
    <row r="9" spans="1:18" x14ac:dyDescent="0.25">
      <c r="A9" s="97"/>
      <c r="B9" s="97"/>
      <c r="C9" s="4" t="s">
        <v>33</v>
      </c>
      <c r="D9" s="5" t="s">
        <v>34</v>
      </c>
      <c r="E9" s="5" t="s">
        <v>35</v>
      </c>
      <c r="F9" s="6">
        <v>0</v>
      </c>
      <c r="G9" s="6">
        <v>0</v>
      </c>
      <c r="H9" s="6">
        <v>0</v>
      </c>
      <c r="I9" s="6">
        <v>0</v>
      </c>
      <c r="J9" s="6">
        <v>0</v>
      </c>
      <c r="K9" s="6">
        <v>0</v>
      </c>
      <c r="L9" s="6">
        <v>0</v>
      </c>
      <c r="M9" s="6">
        <v>0</v>
      </c>
      <c r="N9" s="6">
        <v>0</v>
      </c>
      <c r="O9" s="6">
        <v>0</v>
      </c>
      <c r="P9" s="6">
        <v>0</v>
      </c>
      <c r="Q9" s="6">
        <v>0</v>
      </c>
      <c r="R9" s="7">
        <v>0</v>
      </c>
    </row>
    <row r="10" spans="1:18" x14ac:dyDescent="0.25">
      <c r="A10" s="97"/>
      <c r="B10" s="97"/>
      <c r="C10" s="4" t="s">
        <v>36</v>
      </c>
      <c r="D10" s="5" t="s">
        <v>41</v>
      </c>
      <c r="E10" s="5" t="s">
        <v>42</v>
      </c>
      <c r="F10" s="6">
        <v>0</v>
      </c>
      <c r="G10" s="6">
        <v>0</v>
      </c>
      <c r="H10" s="6">
        <v>0</v>
      </c>
      <c r="I10" s="6">
        <v>0</v>
      </c>
      <c r="J10" s="6">
        <v>193.01</v>
      </c>
      <c r="K10" s="6">
        <v>322.35000000000002</v>
      </c>
      <c r="L10" s="6">
        <v>0</v>
      </c>
      <c r="M10" s="6">
        <v>0</v>
      </c>
      <c r="N10" s="6">
        <v>0</v>
      </c>
      <c r="O10" s="6">
        <v>201.52</v>
      </c>
      <c r="P10" s="6">
        <v>0</v>
      </c>
      <c r="Q10" s="6">
        <v>189.74</v>
      </c>
      <c r="R10" s="7">
        <v>906.62</v>
      </c>
    </row>
    <row r="11" spans="1:18" x14ac:dyDescent="0.25">
      <c r="A11" s="97"/>
      <c r="B11" s="97"/>
      <c r="C11" s="4" t="s">
        <v>43</v>
      </c>
      <c r="D11" s="5" t="s">
        <v>44</v>
      </c>
      <c r="E11" s="5" t="s">
        <v>45</v>
      </c>
      <c r="F11" s="6">
        <v>604.73</v>
      </c>
      <c r="G11" s="6">
        <v>804.72</v>
      </c>
      <c r="H11" s="6">
        <v>887.1</v>
      </c>
      <c r="I11" s="6">
        <v>956.94</v>
      </c>
      <c r="J11" s="6">
        <v>1014.67</v>
      </c>
      <c r="K11" s="6">
        <v>1067.73</v>
      </c>
      <c r="L11" s="6">
        <v>1077.26</v>
      </c>
      <c r="M11" s="6">
        <v>1192.49</v>
      </c>
      <c r="N11" s="6">
        <v>1238.92</v>
      </c>
      <c r="O11" s="6">
        <v>1242.8800000000001</v>
      </c>
      <c r="P11" s="6">
        <v>1264.32</v>
      </c>
      <c r="Q11" s="6">
        <v>1264.31</v>
      </c>
      <c r="R11" s="7">
        <v>12616.07</v>
      </c>
    </row>
    <row r="12" spans="1:18" x14ac:dyDescent="0.25">
      <c r="A12" s="97"/>
      <c r="B12" s="97"/>
      <c r="C12" s="98" t="s">
        <v>46</v>
      </c>
      <c r="D12" s="5" t="s">
        <v>47</v>
      </c>
      <c r="E12" s="5" t="s">
        <v>48</v>
      </c>
      <c r="F12" s="6">
        <v>0</v>
      </c>
      <c r="G12" s="6">
        <v>0</v>
      </c>
      <c r="H12" s="6">
        <v>0</v>
      </c>
      <c r="I12" s="6">
        <v>0</v>
      </c>
      <c r="J12" s="6">
        <v>0</v>
      </c>
      <c r="K12" s="6">
        <v>0</v>
      </c>
      <c r="L12" s="6">
        <v>0</v>
      </c>
      <c r="M12" s="6">
        <v>0</v>
      </c>
      <c r="N12" s="6">
        <v>0</v>
      </c>
      <c r="O12" s="6">
        <v>0</v>
      </c>
      <c r="P12" s="6">
        <v>0</v>
      </c>
      <c r="Q12" s="6">
        <v>0</v>
      </c>
      <c r="R12" s="7">
        <v>0</v>
      </c>
    </row>
    <row r="13" spans="1:18" x14ac:dyDescent="0.25">
      <c r="A13" s="97"/>
      <c r="B13" s="97"/>
      <c r="C13" s="99"/>
      <c r="D13" s="5" t="s">
        <v>49</v>
      </c>
      <c r="E13" s="5" t="s">
        <v>50</v>
      </c>
      <c r="F13" s="6">
        <v>0</v>
      </c>
      <c r="G13" s="6">
        <v>0</v>
      </c>
      <c r="H13" s="6">
        <v>0</v>
      </c>
      <c r="I13" s="6">
        <v>0</v>
      </c>
      <c r="J13" s="6">
        <v>0</v>
      </c>
      <c r="K13" s="6">
        <v>0</v>
      </c>
      <c r="L13" s="6">
        <v>0</v>
      </c>
      <c r="M13" s="6">
        <v>0</v>
      </c>
      <c r="N13" s="6">
        <v>0</v>
      </c>
      <c r="O13" s="6">
        <v>0</v>
      </c>
      <c r="P13" s="6">
        <v>0</v>
      </c>
      <c r="Q13" s="6">
        <v>5874.79</v>
      </c>
      <c r="R13" s="7">
        <v>5874.79</v>
      </c>
    </row>
    <row r="14" spans="1:18" x14ac:dyDescent="0.25">
      <c r="A14" s="97"/>
      <c r="B14" s="97"/>
      <c r="C14" s="99"/>
      <c r="D14" s="5" t="s">
        <v>51</v>
      </c>
      <c r="E14" s="5" t="s">
        <v>52</v>
      </c>
      <c r="F14" s="6">
        <v>0</v>
      </c>
      <c r="G14" s="6">
        <v>0</v>
      </c>
      <c r="H14" s="6">
        <v>0</v>
      </c>
      <c r="I14" s="6">
        <v>0</v>
      </c>
      <c r="J14" s="6">
        <v>0</v>
      </c>
      <c r="K14" s="6">
        <v>0</v>
      </c>
      <c r="L14" s="6">
        <v>0</v>
      </c>
      <c r="M14" s="6">
        <v>0</v>
      </c>
      <c r="N14" s="6">
        <v>0</v>
      </c>
      <c r="O14" s="6">
        <v>0</v>
      </c>
      <c r="P14" s="6">
        <v>0</v>
      </c>
      <c r="Q14" s="6">
        <v>0</v>
      </c>
      <c r="R14" s="7">
        <v>0</v>
      </c>
    </row>
    <row r="15" spans="1:18" x14ac:dyDescent="0.25">
      <c r="A15" s="97"/>
      <c r="B15" s="97"/>
      <c r="C15" s="98" t="s">
        <v>53</v>
      </c>
      <c r="D15" s="5" t="s">
        <v>54</v>
      </c>
      <c r="E15" s="5" t="s">
        <v>55</v>
      </c>
      <c r="F15" s="6">
        <v>0</v>
      </c>
      <c r="G15" s="6">
        <v>0</v>
      </c>
      <c r="H15" s="6">
        <v>0</v>
      </c>
      <c r="I15" s="6">
        <v>0</v>
      </c>
      <c r="J15" s="6">
        <v>0</v>
      </c>
      <c r="K15" s="6">
        <v>0</v>
      </c>
      <c r="L15" s="6">
        <v>0</v>
      </c>
      <c r="M15" s="6">
        <v>0</v>
      </c>
      <c r="N15" s="6">
        <v>0</v>
      </c>
      <c r="O15" s="6">
        <v>0</v>
      </c>
      <c r="P15" s="6">
        <v>0</v>
      </c>
      <c r="Q15" s="6">
        <v>0</v>
      </c>
      <c r="R15" s="7">
        <v>0</v>
      </c>
    </row>
    <row r="16" spans="1:18" x14ac:dyDescent="0.25">
      <c r="A16" s="97"/>
      <c r="B16" s="97"/>
      <c r="C16" s="99"/>
      <c r="D16" s="5" t="s">
        <v>56</v>
      </c>
      <c r="E16" s="5" t="s">
        <v>57</v>
      </c>
      <c r="F16" s="6">
        <v>0</v>
      </c>
      <c r="G16" s="6">
        <v>0</v>
      </c>
      <c r="H16" s="6">
        <v>0</v>
      </c>
      <c r="I16" s="6">
        <v>0</v>
      </c>
      <c r="J16" s="6">
        <v>0</v>
      </c>
      <c r="K16" s="6">
        <v>0</v>
      </c>
      <c r="L16" s="6">
        <v>0</v>
      </c>
      <c r="M16" s="6">
        <v>0</v>
      </c>
      <c r="N16" s="6">
        <v>0</v>
      </c>
      <c r="O16" s="6">
        <v>0</v>
      </c>
      <c r="P16" s="6">
        <v>0</v>
      </c>
      <c r="Q16" s="6">
        <v>0</v>
      </c>
      <c r="R16" s="7">
        <v>0</v>
      </c>
    </row>
    <row r="17" spans="1:18" x14ac:dyDescent="0.25">
      <c r="A17" s="97"/>
      <c r="B17" s="97"/>
      <c r="C17" s="99"/>
      <c r="D17" s="5" t="s">
        <v>58</v>
      </c>
      <c r="E17" s="5" t="s">
        <v>59</v>
      </c>
      <c r="F17" s="6">
        <v>6977.36</v>
      </c>
      <c r="G17" s="6">
        <v>0</v>
      </c>
      <c r="H17" s="6">
        <v>0</v>
      </c>
      <c r="I17" s="6">
        <v>0</v>
      </c>
      <c r="J17" s="6">
        <v>0</v>
      </c>
      <c r="K17" s="6">
        <v>0</v>
      </c>
      <c r="L17" s="6">
        <v>0</v>
      </c>
      <c r="M17" s="6">
        <v>0</v>
      </c>
      <c r="N17" s="6">
        <v>2285.71</v>
      </c>
      <c r="O17" s="6">
        <v>3666.63</v>
      </c>
      <c r="P17" s="6">
        <v>1999.98</v>
      </c>
      <c r="Q17" s="6">
        <v>100</v>
      </c>
      <c r="R17" s="7">
        <v>15029.68</v>
      </c>
    </row>
    <row r="18" spans="1:18" x14ac:dyDescent="0.25">
      <c r="A18" s="97"/>
      <c r="B18" s="97"/>
      <c r="C18" s="99"/>
      <c r="D18" s="5" t="s">
        <v>60</v>
      </c>
      <c r="E18" s="5" t="s">
        <v>61</v>
      </c>
      <c r="F18" s="6">
        <v>0</v>
      </c>
      <c r="G18" s="6">
        <v>0</v>
      </c>
      <c r="H18" s="6">
        <v>0</v>
      </c>
      <c r="I18" s="6">
        <v>0</v>
      </c>
      <c r="J18" s="6">
        <v>0</v>
      </c>
      <c r="K18" s="6">
        <v>0</v>
      </c>
      <c r="L18" s="6">
        <v>0</v>
      </c>
      <c r="M18" s="6">
        <v>0</v>
      </c>
      <c r="N18" s="6">
        <v>0</v>
      </c>
      <c r="O18" s="6">
        <v>0</v>
      </c>
      <c r="P18" s="6">
        <v>0</v>
      </c>
      <c r="Q18" s="6">
        <v>0</v>
      </c>
      <c r="R18" s="7">
        <v>0</v>
      </c>
    </row>
    <row r="19" spans="1:18" x14ac:dyDescent="0.25">
      <c r="A19" s="97"/>
      <c r="B19" s="97"/>
      <c r="C19" s="98" t="s">
        <v>62</v>
      </c>
      <c r="D19" s="5" t="s">
        <v>63</v>
      </c>
      <c r="E19" s="5" t="s">
        <v>64</v>
      </c>
      <c r="F19" s="6">
        <v>26.19</v>
      </c>
      <c r="G19" s="6">
        <v>44.37</v>
      </c>
      <c r="H19" s="6">
        <v>50.08</v>
      </c>
      <c r="I19" s="6">
        <v>56.43</v>
      </c>
      <c r="J19" s="6">
        <v>60.01</v>
      </c>
      <c r="K19" s="6">
        <v>70.27</v>
      </c>
      <c r="L19" s="6">
        <v>70.27</v>
      </c>
      <c r="M19" s="6">
        <v>70.27</v>
      </c>
      <c r="N19" s="6">
        <v>70.27</v>
      </c>
      <c r="O19" s="6">
        <v>70.260000000000005</v>
      </c>
      <c r="P19" s="6">
        <v>70.27</v>
      </c>
      <c r="Q19" s="6">
        <v>70.260000000000005</v>
      </c>
      <c r="R19" s="7">
        <v>728.95</v>
      </c>
    </row>
    <row r="20" spans="1:18" x14ac:dyDescent="0.25">
      <c r="A20" s="97"/>
      <c r="B20" s="97"/>
      <c r="C20" s="99"/>
      <c r="D20" s="5" t="s">
        <v>65</v>
      </c>
      <c r="E20" s="5" t="s">
        <v>66</v>
      </c>
      <c r="F20" s="6">
        <v>0</v>
      </c>
      <c r="G20" s="6">
        <v>0</v>
      </c>
      <c r="H20" s="6">
        <v>0</v>
      </c>
      <c r="I20" s="6">
        <v>0</v>
      </c>
      <c r="J20" s="6">
        <v>0</v>
      </c>
      <c r="K20" s="6">
        <v>0</v>
      </c>
      <c r="L20" s="6">
        <v>0</v>
      </c>
      <c r="M20" s="6">
        <v>0</v>
      </c>
      <c r="N20" s="6">
        <v>0</v>
      </c>
      <c r="O20" s="6">
        <v>2585.71</v>
      </c>
      <c r="P20" s="6">
        <v>0</v>
      </c>
      <c r="Q20" s="6">
        <v>-466.67</v>
      </c>
      <c r="R20" s="7">
        <v>2119.04</v>
      </c>
    </row>
    <row r="21" spans="1:18" x14ac:dyDescent="0.25">
      <c r="A21" s="97"/>
      <c r="B21" s="97"/>
      <c r="C21" s="99"/>
      <c r="D21" s="5" t="s">
        <v>67</v>
      </c>
      <c r="E21" s="5" t="s">
        <v>68</v>
      </c>
      <c r="F21" s="6">
        <v>0</v>
      </c>
      <c r="G21" s="6">
        <v>0</v>
      </c>
      <c r="H21" s="6">
        <v>0</v>
      </c>
      <c r="I21" s="6">
        <v>0</v>
      </c>
      <c r="J21" s="6">
        <v>0</v>
      </c>
      <c r="K21" s="6">
        <v>0</v>
      </c>
      <c r="L21" s="6">
        <v>0</v>
      </c>
      <c r="M21" s="6">
        <v>0</v>
      </c>
      <c r="N21" s="6">
        <v>0</v>
      </c>
      <c r="O21" s="6">
        <v>0</v>
      </c>
      <c r="P21" s="6">
        <v>0</v>
      </c>
      <c r="Q21" s="6">
        <v>0</v>
      </c>
      <c r="R21" s="7">
        <v>0</v>
      </c>
    </row>
    <row r="22" spans="1:18" x14ac:dyDescent="0.25">
      <c r="A22" s="97"/>
      <c r="B22" s="97"/>
      <c r="C22" s="99"/>
      <c r="D22" s="5" t="s">
        <v>69</v>
      </c>
      <c r="E22" s="5" t="s">
        <v>70</v>
      </c>
      <c r="F22" s="6">
        <v>157.13999999999999</v>
      </c>
      <c r="G22" s="6">
        <v>261.02999999999997</v>
      </c>
      <c r="H22" s="6">
        <v>312.45</v>
      </c>
      <c r="I22" s="6">
        <v>369.59</v>
      </c>
      <c r="J22" s="6">
        <v>405.3</v>
      </c>
      <c r="K22" s="6">
        <v>421.63</v>
      </c>
      <c r="L22" s="6">
        <v>431.15</v>
      </c>
      <c r="M22" s="6">
        <v>431.15</v>
      </c>
      <c r="N22" s="6">
        <v>445.44</v>
      </c>
      <c r="O22" s="6">
        <v>445.44</v>
      </c>
      <c r="P22" s="6">
        <v>474.01</v>
      </c>
      <c r="Q22" s="6">
        <v>474.01</v>
      </c>
      <c r="R22" s="7">
        <v>4628.34</v>
      </c>
    </row>
    <row r="23" spans="1:18" x14ac:dyDescent="0.25">
      <c r="A23" s="97"/>
      <c r="B23" s="97"/>
      <c r="C23" s="98" t="s">
        <v>71</v>
      </c>
      <c r="D23" s="5" t="s">
        <v>72</v>
      </c>
      <c r="E23" s="5" t="s">
        <v>73</v>
      </c>
      <c r="F23" s="6">
        <v>0</v>
      </c>
      <c r="G23" s="6">
        <v>0</v>
      </c>
      <c r="H23" s="6">
        <v>0</v>
      </c>
      <c r="I23" s="6">
        <v>0</v>
      </c>
      <c r="J23" s="6">
        <v>0</v>
      </c>
      <c r="K23" s="6">
        <v>0</v>
      </c>
      <c r="L23" s="6">
        <v>0</v>
      </c>
      <c r="M23" s="6">
        <v>0</v>
      </c>
      <c r="N23" s="6">
        <v>0</v>
      </c>
      <c r="O23" s="6">
        <v>0</v>
      </c>
      <c r="P23" s="6">
        <v>0</v>
      </c>
      <c r="Q23" s="6">
        <v>0</v>
      </c>
      <c r="R23" s="7">
        <v>0</v>
      </c>
    </row>
    <row r="24" spans="1:18" x14ac:dyDescent="0.25">
      <c r="A24" s="97"/>
      <c r="B24" s="97"/>
      <c r="C24" s="99"/>
      <c r="D24" s="5" t="s">
        <v>74</v>
      </c>
      <c r="E24" s="5" t="s">
        <v>75</v>
      </c>
      <c r="F24" s="6">
        <v>0</v>
      </c>
      <c r="G24" s="6">
        <v>0</v>
      </c>
      <c r="H24" s="6">
        <v>0</v>
      </c>
      <c r="I24" s="6">
        <v>0</v>
      </c>
      <c r="J24" s="6">
        <v>0</v>
      </c>
      <c r="K24" s="6">
        <v>0</v>
      </c>
      <c r="L24" s="6">
        <v>0</v>
      </c>
      <c r="M24" s="6">
        <v>0</v>
      </c>
      <c r="N24" s="6">
        <v>0</v>
      </c>
      <c r="O24" s="6">
        <v>7142.86</v>
      </c>
      <c r="P24" s="6">
        <v>0</v>
      </c>
      <c r="Q24" s="6">
        <v>0</v>
      </c>
      <c r="R24" s="7">
        <v>7142.86</v>
      </c>
    </row>
    <row r="25" spans="1:18" x14ac:dyDescent="0.25">
      <c r="A25" s="97"/>
      <c r="B25" s="97"/>
      <c r="C25" s="4" t="s">
        <v>76</v>
      </c>
      <c r="D25" s="5" t="s">
        <v>77</v>
      </c>
      <c r="E25" s="5" t="s">
        <v>78</v>
      </c>
      <c r="F25" s="6">
        <v>0</v>
      </c>
      <c r="G25" s="6">
        <v>0</v>
      </c>
      <c r="H25" s="6">
        <v>0</v>
      </c>
      <c r="I25" s="6">
        <v>0</v>
      </c>
      <c r="J25" s="6">
        <v>0</v>
      </c>
      <c r="K25" s="6">
        <v>0</v>
      </c>
      <c r="L25" s="6">
        <v>0</v>
      </c>
      <c r="M25" s="6">
        <v>0</v>
      </c>
      <c r="N25" s="6">
        <v>0</v>
      </c>
      <c r="O25" s="6">
        <v>0</v>
      </c>
      <c r="P25" s="6">
        <v>0</v>
      </c>
      <c r="Q25" s="6">
        <v>0</v>
      </c>
      <c r="R25" s="7">
        <v>0</v>
      </c>
    </row>
    <row r="26" spans="1:18" x14ac:dyDescent="0.25">
      <c r="A26" s="97"/>
      <c r="B26" s="97"/>
      <c r="C26" s="98" t="s">
        <v>79</v>
      </c>
      <c r="D26" s="5" t="s">
        <v>82</v>
      </c>
      <c r="E26" s="5" t="s">
        <v>83</v>
      </c>
      <c r="F26" s="6">
        <v>0</v>
      </c>
      <c r="G26" s="6">
        <v>0</v>
      </c>
      <c r="H26" s="6">
        <v>0</v>
      </c>
      <c r="I26" s="6">
        <v>0</v>
      </c>
      <c r="J26" s="6">
        <v>0</v>
      </c>
      <c r="K26" s="6">
        <v>0</v>
      </c>
      <c r="L26" s="6">
        <v>0</v>
      </c>
      <c r="M26" s="6">
        <v>0</v>
      </c>
      <c r="N26" s="6">
        <v>0</v>
      </c>
      <c r="O26" s="6">
        <v>0</v>
      </c>
      <c r="P26" s="6">
        <v>0</v>
      </c>
      <c r="Q26" s="6">
        <v>0</v>
      </c>
      <c r="R26" s="7">
        <v>0</v>
      </c>
    </row>
    <row r="27" spans="1:18" x14ac:dyDescent="0.25">
      <c r="A27" s="97"/>
      <c r="B27" s="97"/>
      <c r="C27" s="99"/>
      <c r="D27" s="5" t="s">
        <v>84</v>
      </c>
      <c r="E27" s="5" t="s">
        <v>85</v>
      </c>
      <c r="F27" s="6">
        <v>0</v>
      </c>
      <c r="G27" s="6">
        <v>0</v>
      </c>
      <c r="H27" s="6">
        <v>0</v>
      </c>
      <c r="I27" s="6">
        <v>0</v>
      </c>
      <c r="J27" s="6">
        <v>0</v>
      </c>
      <c r="K27" s="6">
        <v>0</v>
      </c>
      <c r="L27" s="6">
        <v>0</v>
      </c>
      <c r="M27" s="6">
        <v>0</v>
      </c>
      <c r="N27" s="6">
        <v>0</v>
      </c>
      <c r="O27" s="6">
        <v>0</v>
      </c>
      <c r="P27" s="6">
        <v>0</v>
      </c>
      <c r="Q27" s="6">
        <v>477.14</v>
      </c>
      <c r="R27" s="7">
        <v>477.14</v>
      </c>
    </row>
    <row r="28" spans="1:18" x14ac:dyDescent="0.25">
      <c r="A28" s="97"/>
      <c r="B28" s="97"/>
      <c r="C28" s="8" t="s">
        <v>86</v>
      </c>
      <c r="D28" s="9"/>
      <c r="E28" s="9"/>
      <c r="F28" s="10">
        <v>7765.42</v>
      </c>
      <c r="G28" s="10">
        <v>1110.1199999999999</v>
      </c>
      <c r="H28" s="10">
        <v>1249.6300000000001</v>
      </c>
      <c r="I28" s="10">
        <v>1382.96</v>
      </c>
      <c r="J28" s="10">
        <v>1672.99</v>
      </c>
      <c r="K28" s="10">
        <v>1881.98</v>
      </c>
      <c r="L28" s="10">
        <v>1578.68</v>
      </c>
      <c r="M28" s="10">
        <v>1693.91</v>
      </c>
      <c r="N28" s="10">
        <v>4040.34</v>
      </c>
      <c r="O28" s="10">
        <v>15355.3</v>
      </c>
      <c r="P28" s="10">
        <v>3808.58</v>
      </c>
      <c r="Q28" s="10">
        <v>7983.58</v>
      </c>
      <c r="R28" s="7">
        <v>49523.49</v>
      </c>
    </row>
    <row r="29" spans="1:18" x14ac:dyDescent="0.25">
      <c r="A29" s="97"/>
      <c r="B29" s="97"/>
      <c r="C29" s="98" t="s">
        <v>87</v>
      </c>
      <c r="D29" s="5" t="s">
        <v>88</v>
      </c>
      <c r="E29" s="5" t="s">
        <v>89</v>
      </c>
      <c r="F29" s="6">
        <v>0</v>
      </c>
      <c r="G29" s="6">
        <v>0</v>
      </c>
      <c r="H29" s="6">
        <v>0</v>
      </c>
      <c r="I29" s="6">
        <v>0</v>
      </c>
      <c r="J29" s="6">
        <v>75</v>
      </c>
      <c r="K29" s="6">
        <v>75</v>
      </c>
      <c r="L29" s="6">
        <v>75</v>
      </c>
      <c r="M29" s="6">
        <v>75</v>
      </c>
      <c r="N29" s="6">
        <v>75</v>
      </c>
      <c r="O29" s="6">
        <v>75</v>
      </c>
      <c r="P29" s="6">
        <v>75</v>
      </c>
      <c r="Q29" s="6">
        <v>75</v>
      </c>
      <c r="R29" s="7">
        <v>600</v>
      </c>
    </row>
    <row r="30" spans="1:18" x14ac:dyDescent="0.25">
      <c r="A30" s="97"/>
      <c r="B30" s="97"/>
      <c r="C30" s="99"/>
      <c r="D30" s="5" t="s">
        <v>90</v>
      </c>
      <c r="E30" s="5" t="s">
        <v>91</v>
      </c>
      <c r="F30" s="6">
        <v>33.119999999999997</v>
      </c>
      <c r="G30" s="6">
        <v>0</v>
      </c>
      <c r="H30" s="6">
        <v>0</v>
      </c>
      <c r="I30" s="6">
        <v>0</v>
      </c>
      <c r="J30" s="6">
        <v>0</v>
      </c>
      <c r="K30" s="6">
        <v>0</v>
      </c>
      <c r="L30" s="6">
        <v>0</v>
      </c>
      <c r="M30" s="6">
        <v>0</v>
      </c>
      <c r="N30" s="6">
        <v>0</v>
      </c>
      <c r="O30" s="6">
        <v>0</v>
      </c>
      <c r="P30" s="6">
        <v>0</v>
      </c>
      <c r="Q30" s="6">
        <v>0</v>
      </c>
      <c r="R30" s="7">
        <v>33.119999999999997</v>
      </c>
    </row>
    <row r="31" spans="1:18" x14ac:dyDescent="0.25">
      <c r="A31" s="97"/>
      <c r="B31" s="97"/>
      <c r="C31" s="99"/>
      <c r="D31" s="5" t="s">
        <v>92</v>
      </c>
      <c r="E31" s="5" t="s">
        <v>93</v>
      </c>
      <c r="F31" s="6">
        <v>193.79</v>
      </c>
      <c r="G31" s="6">
        <v>193.79</v>
      </c>
      <c r="H31" s="6">
        <v>193.79</v>
      </c>
      <c r="I31" s="6">
        <v>193.79</v>
      </c>
      <c r="J31" s="6">
        <v>193.79</v>
      </c>
      <c r="K31" s="6">
        <v>193.79</v>
      </c>
      <c r="L31" s="6">
        <v>193.79</v>
      </c>
      <c r="M31" s="6">
        <v>193.79</v>
      </c>
      <c r="N31" s="6">
        <v>193.79</v>
      </c>
      <c r="O31" s="6">
        <v>193.79</v>
      </c>
      <c r="P31" s="6">
        <v>193.79</v>
      </c>
      <c r="Q31" s="6">
        <v>185.37</v>
      </c>
      <c r="R31" s="7">
        <v>2317.06</v>
      </c>
    </row>
    <row r="32" spans="1:18" x14ac:dyDescent="0.25">
      <c r="A32" s="97"/>
      <c r="B32" s="97"/>
      <c r="C32" s="99"/>
      <c r="D32" s="5" t="s">
        <v>94</v>
      </c>
      <c r="E32" s="5" t="s">
        <v>95</v>
      </c>
      <c r="F32" s="6">
        <v>1217.46</v>
      </c>
      <c r="G32" s="6">
        <v>1217.46</v>
      </c>
      <c r="H32" s="6">
        <v>1217.46</v>
      </c>
      <c r="I32" s="6">
        <v>1317.72</v>
      </c>
      <c r="J32" s="6">
        <v>1323.96</v>
      </c>
      <c r="K32" s="6">
        <v>1323.96</v>
      </c>
      <c r="L32" s="6">
        <v>1323.96</v>
      </c>
      <c r="M32" s="6">
        <v>1404.34</v>
      </c>
      <c r="N32" s="6">
        <v>1364.15</v>
      </c>
      <c r="O32" s="6">
        <v>1364.15</v>
      </c>
      <c r="P32" s="6">
        <v>883.69</v>
      </c>
      <c r="Q32" s="6">
        <v>800.34</v>
      </c>
      <c r="R32" s="7">
        <v>14758.65</v>
      </c>
    </row>
    <row r="33" spans="1:18" x14ac:dyDescent="0.25">
      <c r="A33" s="97"/>
      <c r="B33" s="97"/>
      <c r="C33" s="99"/>
      <c r="D33" s="5" t="s">
        <v>96</v>
      </c>
      <c r="E33" s="5" t="s">
        <v>97</v>
      </c>
      <c r="F33" s="6">
        <v>0</v>
      </c>
      <c r="G33" s="6">
        <v>0</v>
      </c>
      <c r="H33" s="6">
        <v>0</v>
      </c>
      <c r="I33" s="6">
        <v>0</v>
      </c>
      <c r="J33" s="6">
        <v>0</v>
      </c>
      <c r="K33" s="6">
        <v>0</v>
      </c>
      <c r="L33" s="6">
        <v>0</v>
      </c>
      <c r="M33" s="6">
        <v>0</v>
      </c>
      <c r="N33" s="6">
        <v>0</v>
      </c>
      <c r="O33" s="6">
        <v>0</v>
      </c>
      <c r="P33" s="6">
        <v>0</v>
      </c>
      <c r="Q33" s="6">
        <v>0</v>
      </c>
      <c r="R33" s="7">
        <v>0</v>
      </c>
    </row>
    <row r="34" spans="1:18" x14ac:dyDescent="0.25">
      <c r="A34" s="97"/>
      <c r="B34" s="97"/>
      <c r="C34" s="98" t="s">
        <v>98</v>
      </c>
      <c r="D34" s="5" t="s">
        <v>99</v>
      </c>
      <c r="E34" s="5" t="s">
        <v>100</v>
      </c>
      <c r="F34" s="6">
        <v>0</v>
      </c>
      <c r="G34" s="6">
        <v>0</v>
      </c>
      <c r="H34" s="6">
        <v>0</v>
      </c>
      <c r="I34" s="6">
        <v>0</v>
      </c>
      <c r="J34" s="6">
        <v>0</v>
      </c>
      <c r="K34" s="6">
        <v>0</v>
      </c>
      <c r="L34" s="6">
        <v>0</v>
      </c>
      <c r="M34" s="6">
        <v>0</v>
      </c>
      <c r="N34" s="6">
        <v>0</v>
      </c>
      <c r="O34" s="6">
        <v>0</v>
      </c>
      <c r="P34" s="6">
        <v>50</v>
      </c>
      <c r="Q34" s="6">
        <v>0</v>
      </c>
      <c r="R34" s="7">
        <v>50</v>
      </c>
    </row>
    <row r="35" spans="1:18" x14ac:dyDescent="0.25">
      <c r="A35" s="97"/>
      <c r="B35" s="97"/>
      <c r="C35" s="99"/>
      <c r="D35" s="5" t="s">
        <v>101</v>
      </c>
      <c r="E35" s="5" t="s">
        <v>102</v>
      </c>
      <c r="F35" s="6">
        <v>0</v>
      </c>
      <c r="G35" s="6">
        <v>0</v>
      </c>
      <c r="H35" s="6">
        <v>0</v>
      </c>
      <c r="I35" s="6">
        <v>0</v>
      </c>
      <c r="J35" s="6">
        <v>0</v>
      </c>
      <c r="K35" s="6">
        <v>0</v>
      </c>
      <c r="L35" s="6">
        <v>0</v>
      </c>
      <c r="M35" s="6">
        <v>0</v>
      </c>
      <c r="N35" s="6">
        <v>0</v>
      </c>
      <c r="O35" s="6">
        <v>0</v>
      </c>
      <c r="P35" s="6">
        <v>0</v>
      </c>
      <c r="Q35" s="6">
        <v>0</v>
      </c>
      <c r="R35" s="7">
        <v>0</v>
      </c>
    </row>
    <row r="36" spans="1:18" ht="22.5" x14ac:dyDescent="0.25">
      <c r="A36" s="97"/>
      <c r="B36" s="97"/>
      <c r="C36" s="99"/>
      <c r="D36" s="5" t="s">
        <v>103</v>
      </c>
      <c r="E36" s="5" t="s">
        <v>104</v>
      </c>
      <c r="F36" s="6">
        <v>0</v>
      </c>
      <c r="G36" s="6">
        <v>0</v>
      </c>
      <c r="H36" s="6">
        <v>0</v>
      </c>
      <c r="I36" s="6">
        <v>0</v>
      </c>
      <c r="J36" s="6">
        <v>59.98</v>
      </c>
      <c r="K36" s="6">
        <v>1076.3900000000001</v>
      </c>
      <c r="L36" s="6">
        <v>0</v>
      </c>
      <c r="M36" s="6">
        <v>0</v>
      </c>
      <c r="N36" s="6">
        <v>0</v>
      </c>
      <c r="O36" s="6">
        <v>0</v>
      </c>
      <c r="P36" s="6">
        <v>0</v>
      </c>
      <c r="Q36" s="6">
        <v>0</v>
      </c>
      <c r="R36" s="7">
        <v>1136.3699999999999</v>
      </c>
    </row>
    <row r="37" spans="1:18" x14ac:dyDescent="0.25">
      <c r="A37" s="97"/>
      <c r="B37" s="97"/>
      <c r="C37" s="99"/>
      <c r="D37" s="5" t="s">
        <v>105</v>
      </c>
      <c r="E37" s="5" t="s">
        <v>106</v>
      </c>
      <c r="F37" s="6">
        <v>120.88</v>
      </c>
      <c r="G37" s="6">
        <v>52.31</v>
      </c>
      <c r="H37" s="6">
        <v>176.86</v>
      </c>
      <c r="I37" s="6">
        <v>275.88</v>
      </c>
      <c r="J37" s="6">
        <v>0</v>
      </c>
      <c r="K37" s="6">
        <v>115.38</v>
      </c>
      <c r="L37" s="6">
        <v>131.88</v>
      </c>
      <c r="M37" s="6">
        <v>137.28</v>
      </c>
      <c r="N37" s="6">
        <v>122.39</v>
      </c>
      <c r="O37" s="6">
        <v>122.18</v>
      </c>
      <c r="P37" s="6">
        <v>642.62</v>
      </c>
      <c r="Q37" s="6">
        <v>0</v>
      </c>
      <c r="R37" s="7">
        <v>1897.66</v>
      </c>
    </row>
    <row r="38" spans="1:18" ht="22.5" x14ac:dyDescent="0.25">
      <c r="A38" s="97"/>
      <c r="B38" s="97"/>
      <c r="C38" s="99"/>
      <c r="D38" s="5" t="s">
        <v>107</v>
      </c>
      <c r="E38" s="5" t="s">
        <v>108</v>
      </c>
      <c r="F38" s="6">
        <v>0</v>
      </c>
      <c r="G38" s="6">
        <v>0</v>
      </c>
      <c r="H38" s="6">
        <v>0</v>
      </c>
      <c r="I38" s="6">
        <v>0</v>
      </c>
      <c r="J38" s="6">
        <v>0</v>
      </c>
      <c r="K38" s="6">
        <v>0</v>
      </c>
      <c r="L38" s="6">
        <v>0</v>
      </c>
      <c r="M38" s="6">
        <v>0</v>
      </c>
      <c r="N38" s="6">
        <v>0</v>
      </c>
      <c r="O38" s="6">
        <v>0</v>
      </c>
      <c r="P38" s="6">
        <v>0</v>
      </c>
      <c r="Q38" s="6">
        <v>0</v>
      </c>
      <c r="R38" s="7">
        <v>0</v>
      </c>
    </row>
    <row r="39" spans="1:18" x14ac:dyDescent="0.25">
      <c r="A39" s="97"/>
      <c r="B39" s="97"/>
      <c r="C39" s="99"/>
      <c r="D39" s="5" t="s">
        <v>111</v>
      </c>
      <c r="E39" s="5" t="s">
        <v>112</v>
      </c>
      <c r="F39" s="6">
        <v>0</v>
      </c>
      <c r="G39" s="6">
        <v>0</v>
      </c>
      <c r="H39" s="6">
        <v>0</v>
      </c>
      <c r="I39" s="6">
        <v>0</v>
      </c>
      <c r="J39" s="6">
        <v>0</v>
      </c>
      <c r="K39" s="6">
        <v>0</v>
      </c>
      <c r="L39" s="6">
        <v>0</v>
      </c>
      <c r="M39" s="6">
        <v>0</v>
      </c>
      <c r="N39" s="6">
        <v>0</v>
      </c>
      <c r="O39" s="6">
        <v>0</v>
      </c>
      <c r="P39" s="6">
        <v>0</v>
      </c>
      <c r="Q39" s="6">
        <v>0</v>
      </c>
      <c r="R39" s="7">
        <v>0</v>
      </c>
    </row>
    <row r="40" spans="1:18" x14ac:dyDescent="0.25">
      <c r="A40" s="97"/>
      <c r="B40" s="97"/>
      <c r="C40" s="99"/>
      <c r="D40" s="5" t="s">
        <v>113</v>
      </c>
      <c r="E40" s="5" t="s">
        <v>114</v>
      </c>
      <c r="F40" s="6">
        <v>0</v>
      </c>
      <c r="G40" s="6">
        <v>0</v>
      </c>
      <c r="H40" s="6">
        <v>0</v>
      </c>
      <c r="I40" s="6">
        <v>0</v>
      </c>
      <c r="J40" s="6">
        <v>0</v>
      </c>
      <c r="K40" s="6">
        <v>0</v>
      </c>
      <c r="L40" s="6">
        <v>0</v>
      </c>
      <c r="M40" s="6">
        <v>0</v>
      </c>
      <c r="N40" s="6">
        <v>0</v>
      </c>
      <c r="O40" s="6">
        <v>0</v>
      </c>
      <c r="P40" s="6">
        <v>0</v>
      </c>
      <c r="Q40" s="6">
        <v>0</v>
      </c>
      <c r="R40" s="7">
        <v>0</v>
      </c>
    </row>
    <row r="41" spans="1:18" x14ac:dyDescent="0.25">
      <c r="A41" s="97"/>
      <c r="B41" s="97"/>
      <c r="C41" s="99"/>
      <c r="D41" s="5" t="s">
        <v>115</v>
      </c>
      <c r="E41" s="5" t="s">
        <v>116</v>
      </c>
      <c r="F41" s="6">
        <v>0</v>
      </c>
      <c r="G41" s="6">
        <v>0</v>
      </c>
      <c r="H41" s="6">
        <v>0</v>
      </c>
      <c r="I41" s="6">
        <v>0</v>
      </c>
      <c r="J41" s="6">
        <v>0</v>
      </c>
      <c r="K41" s="6">
        <v>0</v>
      </c>
      <c r="L41" s="6">
        <v>0</v>
      </c>
      <c r="M41" s="6">
        <v>0</v>
      </c>
      <c r="N41" s="6">
        <v>0</v>
      </c>
      <c r="O41" s="6">
        <v>0</v>
      </c>
      <c r="P41" s="6">
        <v>0</v>
      </c>
      <c r="Q41" s="6">
        <v>0</v>
      </c>
      <c r="R41" s="7">
        <v>0</v>
      </c>
    </row>
    <row r="42" spans="1:18" x14ac:dyDescent="0.25">
      <c r="A42" s="97"/>
      <c r="B42" s="97"/>
      <c r="C42" s="99"/>
      <c r="D42" s="5" t="s">
        <v>117</v>
      </c>
      <c r="E42" s="5" t="s">
        <v>118</v>
      </c>
      <c r="F42" s="6">
        <v>0</v>
      </c>
      <c r="G42" s="6">
        <v>0</v>
      </c>
      <c r="H42" s="6">
        <v>0</v>
      </c>
      <c r="I42" s="6">
        <v>0</v>
      </c>
      <c r="J42" s="6">
        <v>0</v>
      </c>
      <c r="K42" s="6">
        <v>0</v>
      </c>
      <c r="L42" s="6">
        <v>0</v>
      </c>
      <c r="M42" s="6">
        <v>0</v>
      </c>
      <c r="N42" s="6">
        <v>0</v>
      </c>
      <c r="O42" s="6">
        <v>0</v>
      </c>
      <c r="P42" s="6">
        <v>0</v>
      </c>
      <c r="Q42" s="6">
        <v>0</v>
      </c>
      <c r="R42" s="7">
        <v>0</v>
      </c>
    </row>
    <row r="43" spans="1:18" x14ac:dyDescent="0.25">
      <c r="A43" s="97"/>
      <c r="B43" s="97"/>
      <c r="C43" s="98" t="s">
        <v>119</v>
      </c>
      <c r="D43" s="5" t="s">
        <v>120</v>
      </c>
      <c r="E43" s="5" t="s">
        <v>121</v>
      </c>
      <c r="F43" s="12"/>
      <c r="G43" s="12"/>
      <c r="H43" s="12"/>
      <c r="I43" s="12"/>
      <c r="J43" s="12"/>
      <c r="K43" s="12"/>
      <c r="L43" s="6">
        <v>0</v>
      </c>
      <c r="M43" s="6">
        <v>0</v>
      </c>
      <c r="N43" s="6">
        <v>0</v>
      </c>
      <c r="O43" s="6">
        <v>0</v>
      </c>
      <c r="P43" s="6">
        <v>0</v>
      </c>
      <c r="Q43" s="6">
        <v>0</v>
      </c>
      <c r="R43" s="7">
        <v>0</v>
      </c>
    </row>
    <row r="44" spans="1:18" x14ac:dyDescent="0.25">
      <c r="A44" s="97"/>
      <c r="B44" s="97"/>
      <c r="C44" s="99"/>
      <c r="D44" s="5" t="s">
        <v>122</v>
      </c>
      <c r="E44" s="5" t="s">
        <v>123</v>
      </c>
      <c r="F44" s="6">
        <v>0</v>
      </c>
      <c r="G44" s="6">
        <v>0</v>
      </c>
      <c r="H44" s="6">
        <v>0</v>
      </c>
      <c r="I44" s="6">
        <v>0</v>
      </c>
      <c r="J44" s="6">
        <v>0</v>
      </c>
      <c r="K44" s="6">
        <v>0</v>
      </c>
      <c r="L44" s="6">
        <v>0</v>
      </c>
      <c r="M44" s="6">
        <v>0</v>
      </c>
      <c r="N44" s="6">
        <v>0</v>
      </c>
      <c r="O44" s="6">
        <v>0</v>
      </c>
      <c r="P44" s="6">
        <v>0</v>
      </c>
      <c r="Q44" s="6">
        <v>0</v>
      </c>
      <c r="R44" s="7">
        <v>0</v>
      </c>
    </row>
    <row r="45" spans="1:18" x14ac:dyDescent="0.25">
      <c r="A45" s="97"/>
      <c r="B45" s="97"/>
      <c r="C45" s="99"/>
      <c r="D45" s="5" t="s">
        <v>124</v>
      </c>
      <c r="E45" s="5" t="s">
        <v>125</v>
      </c>
      <c r="F45" s="12"/>
      <c r="G45" s="12"/>
      <c r="H45" s="12"/>
      <c r="I45" s="12"/>
      <c r="J45" s="12"/>
      <c r="K45" s="12"/>
      <c r="L45" s="12"/>
      <c r="M45" s="12"/>
      <c r="N45" s="12"/>
      <c r="O45" s="12"/>
      <c r="P45" s="12"/>
      <c r="Q45" s="6">
        <v>6</v>
      </c>
      <c r="R45" s="7">
        <v>6</v>
      </c>
    </row>
    <row r="46" spans="1:18" x14ac:dyDescent="0.25">
      <c r="A46" s="97"/>
      <c r="B46" s="97"/>
      <c r="C46" s="99"/>
      <c r="D46" s="5" t="s">
        <v>126</v>
      </c>
      <c r="E46" s="5" t="s">
        <v>127</v>
      </c>
      <c r="F46" s="6">
        <v>0</v>
      </c>
      <c r="G46" s="6">
        <v>0</v>
      </c>
      <c r="H46" s="6">
        <v>250</v>
      </c>
      <c r="I46" s="6">
        <v>0</v>
      </c>
      <c r="J46" s="6">
        <v>0</v>
      </c>
      <c r="K46" s="6">
        <v>0</v>
      </c>
      <c r="L46" s="6">
        <v>0</v>
      </c>
      <c r="M46" s="6">
        <v>0</v>
      </c>
      <c r="N46" s="6">
        <v>0</v>
      </c>
      <c r="O46" s="6">
        <v>0</v>
      </c>
      <c r="P46" s="6">
        <v>0</v>
      </c>
      <c r="Q46" s="6">
        <v>350</v>
      </c>
      <c r="R46" s="7">
        <v>600</v>
      </c>
    </row>
    <row r="47" spans="1:18" x14ac:dyDescent="0.25">
      <c r="A47" s="97"/>
      <c r="B47" s="97"/>
      <c r="C47" s="4" t="s">
        <v>128</v>
      </c>
      <c r="D47" s="5" t="s">
        <v>129</v>
      </c>
      <c r="E47" s="5" t="s">
        <v>130</v>
      </c>
      <c r="F47" s="6">
        <v>0</v>
      </c>
      <c r="G47" s="6">
        <v>0</v>
      </c>
      <c r="H47" s="6">
        <v>0</v>
      </c>
      <c r="I47" s="6">
        <v>0</v>
      </c>
      <c r="J47" s="6">
        <v>0</v>
      </c>
      <c r="K47" s="6">
        <v>0</v>
      </c>
      <c r="L47" s="6">
        <v>0</v>
      </c>
      <c r="M47" s="6">
        <v>0</v>
      </c>
      <c r="N47" s="6">
        <v>0</v>
      </c>
      <c r="O47" s="6">
        <v>0</v>
      </c>
      <c r="P47" s="6">
        <v>0</v>
      </c>
      <c r="Q47" s="6">
        <v>0</v>
      </c>
      <c r="R47" s="7">
        <v>0</v>
      </c>
    </row>
    <row r="48" spans="1:18" x14ac:dyDescent="0.25">
      <c r="A48" s="97"/>
      <c r="B48" s="97"/>
      <c r="C48" s="98" t="s">
        <v>131</v>
      </c>
      <c r="D48" s="5" t="s">
        <v>132</v>
      </c>
      <c r="E48" s="5" t="s">
        <v>133</v>
      </c>
      <c r="F48" s="6">
        <v>0</v>
      </c>
      <c r="G48" s="6">
        <v>0</v>
      </c>
      <c r="H48" s="6">
        <v>0</v>
      </c>
      <c r="I48" s="6">
        <v>0</v>
      </c>
      <c r="J48" s="6">
        <v>0</v>
      </c>
      <c r="K48" s="6">
        <v>0</v>
      </c>
      <c r="L48" s="6">
        <v>0</v>
      </c>
      <c r="M48" s="6">
        <v>0</v>
      </c>
      <c r="N48" s="6">
        <v>0</v>
      </c>
      <c r="O48" s="6">
        <v>0</v>
      </c>
      <c r="P48" s="6">
        <v>0</v>
      </c>
      <c r="Q48" s="6">
        <v>5</v>
      </c>
      <c r="R48" s="7">
        <v>5</v>
      </c>
    </row>
    <row r="49" spans="1:18" x14ac:dyDescent="0.25">
      <c r="A49" s="97"/>
      <c r="B49" s="97"/>
      <c r="C49" s="99"/>
      <c r="D49" s="5" t="s">
        <v>136</v>
      </c>
      <c r="E49" s="5" t="s">
        <v>137</v>
      </c>
      <c r="F49" s="6">
        <v>0</v>
      </c>
      <c r="G49" s="6">
        <v>0</v>
      </c>
      <c r="H49" s="6">
        <v>0</v>
      </c>
      <c r="I49" s="6">
        <v>0</v>
      </c>
      <c r="J49" s="6">
        <v>0</v>
      </c>
      <c r="K49" s="6">
        <v>0</v>
      </c>
      <c r="L49" s="6">
        <v>0</v>
      </c>
      <c r="M49" s="6">
        <v>0</v>
      </c>
      <c r="N49" s="6">
        <v>0</v>
      </c>
      <c r="O49" s="6">
        <v>0</v>
      </c>
      <c r="P49" s="6">
        <v>0</v>
      </c>
      <c r="Q49" s="6">
        <v>0</v>
      </c>
      <c r="R49" s="7">
        <v>0</v>
      </c>
    </row>
    <row r="50" spans="1:18" x14ac:dyDescent="0.25">
      <c r="A50" s="97"/>
      <c r="B50" s="97"/>
      <c r="C50" s="99"/>
      <c r="D50" s="5" t="s">
        <v>138</v>
      </c>
      <c r="E50" s="5" t="s">
        <v>139</v>
      </c>
      <c r="F50" s="6">
        <v>0</v>
      </c>
      <c r="G50" s="6">
        <v>0</v>
      </c>
      <c r="H50" s="6">
        <v>0</v>
      </c>
      <c r="I50" s="6">
        <v>0</v>
      </c>
      <c r="J50" s="6">
        <v>0</v>
      </c>
      <c r="K50" s="6">
        <v>0</v>
      </c>
      <c r="L50" s="6">
        <v>0</v>
      </c>
      <c r="M50" s="6">
        <v>0</v>
      </c>
      <c r="N50" s="6">
        <v>0</v>
      </c>
      <c r="O50" s="6">
        <v>0</v>
      </c>
      <c r="P50" s="6">
        <v>0</v>
      </c>
      <c r="Q50" s="6">
        <v>0</v>
      </c>
      <c r="R50" s="7">
        <v>0</v>
      </c>
    </row>
    <row r="51" spans="1:18" ht="22.5" x14ac:dyDescent="0.25">
      <c r="A51" s="97"/>
      <c r="B51" s="97"/>
      <c r="C51" s="98" t="s">
        <v>140</v>
      </c>
      <c r="D51" s="5" t="s">
        <v>141</v>
      </c>
      <c r="E51" s="5" t="s">
        <v>142</v>
      </c>
      <c r="F51" s="6">
        <v>0</v>
      </c>
      <c r="G51" s="6">
        <v>0</v>
      </c>
      <c r="H51" s="6">
        <v>0</v>
      </c>
      <c r="I51" s="6">
        <v>0</v>
      </c>
      <c r="J51" s="6">
        <v>0</v>
      </c>
      <c r="K51" s="6">
        <v>0</v>
      </c>
      <c r="L51" s="6">
        <v>0</v>
      </c>
      <c r="M51" s="6">
        <v>0</v>
      </c>
      <c r="N51" s="6">
        <v>0</v>
      </c>
      <c r="O51" s="6">
        <v>0</v>
      </c>
      <c r="P51" s="6">
        <v>0</v>
      </c>
      <c r="Q51" s="6">
        <v>0</v>
      </c>
      <c r="R51" s="7">
        <v>0</v>
      </c>
    </row>
    <row r="52" spans="1:18" x14ac:dyDescent="0.25">
      <c r="A52" s="97"/>
      <c r="B52" s="97"/>
      <c r="C52" s="99"/>
      <c r="D52" s="5" t="s">
        <v>143</v>
      </c>
      <c r="E52" s="5" t="s">
        <v>144</v>
      </c>
      <c r="F52" s="6">
        <v>3</v>
      </c>
      <c r="G52" s="6">
        <v>2.87</v>
      </c>
      <c r="H52" s="6">
        <v>4.71</v>
      </c>
      <c r="I52" s="6">
        <v>4.99</v>
      </c>
      <c r="J52" s="6">
        <v>3.02</v>
      </c>
      <c r="K52" s="6">
        <v>3.84</v>
      </c>
      <c r="L52" s="6">
        <v>4.1900000000000004</v>
      </c>
      <c r="M52" s="6">
        <v>1.72</v>
      </c>
      <c r="N52" s="6">
        <v>3.15</v>
      </c>
      <c r="O52" s="6">
        <v>1.61</v>
      </c>
      <c r="P52" s="6">
        <v>1.77</v>
      </c>
      <c r="Q52" s="6">
        <v>1.81</v>
      </c>
      <c r="R52" s="7">
        <v>36.68</v>
      </c>
    </row>
    <row r="53" spans="1:18" x14ac:dyDescent="0.25">
      <c r="A53" s="97"/>
      <c r="B53" s="97"/>
      <c r="C53" s="98" t="s">
        <v>145</v>
      </c>
      <c r="D53" s="5" t="s">
        <v>146</v>
      </c>
      <c r="E53" s="5" t="s">
        <v>147</v>
      </c>
      <c r="F53" s="6">
        <v>0</v>
      </c>
      <c r="G53" s="6">
        <v>0</v>
      </c>
      <c r="H53" s="6">
        <v>2400</v>
      </c>
      <c r="I53" s="6">
        <v>0</v>
      </c>
      <c r="J53" s="6">
        <v>0</v>
      </c>
      <c r="K53" s="6">
        <v>0</v>
      </c>
      <c r="L53" s="6">
        <v>0</v>
      </c>
      <c r="M53" s="6">
        <v>0</v>
      </c>
      <c r="N53" s="6">
        <v>0</v>
      </c>
      <c r="O53" s="6">
        <v>0</v>
      </c>
      <c r="P53" s="6">
        <v>0</v>
      </c>
      <c r="Q53" s="6">
        <v>0</v>
      </c>
      <c r="R53" s="7">
        <v>2400</v>
      </c>
    </row>
    <row r="54" spans="1:18" x14ac:dyDescent="0.25">
      <c r="A54" s="97"/>
      <c r="B54" s="97"/>
      <c r="C54" s="99"/>
      <c r="D54" s="5" t="s">
        <v>148</v>
      </c>
      <c r="E54" s="5" t="s">
        <v>149</v>
      </c>
      <c r="F54" s="6">
        <v>0</v>
      </c>
      <c r="G54" s="6">
        <v>0</v>
      </c>
      <c r="H54" s="6">
        <v>0</v>
      </c>
      <c r="I54" s="6">
        <v>0</v>
      </c>
      <c r="J54" s="6">
        <v>0</v>
      </c>
      <c r="K54" s="6">
        <v>0</v>
      </c>
      <c r="L54" s="6">
        <v>0</v>
      </c>
      <c r="M54" s="6">
        <v>0</v>
      </c>
      <c r="N54" s="6">
        <v>0</v>
      </c>
      <c r="O54" s="6">
        <v>0</v>
      </c>
      <c r="P54" s="6">
        <v>0</v>
      </c>
      <c r="Q54" s="6">
        <v>0</v>
      </c>
      <c r="R54" s="7">
        <v>0</v>
      </c>
    </row>
    <row r="55" spans="1:18" x14ac:dyDescent="0.25">
      <c r="A55" s="97"/>
      <c r="B55" s="97"/>
      <c r="C55" s="99"/>
      <c r="D55" s="5" t="s">
        <v>150</v>
      </c>
      <c r="E55" s="5" t="s">
        <v>151</v>
      </c>
      <c r="F55" s="6">
        <v>0</v>
      </c>
      <c r="G55" s="6">
        <v>0</v>
      </c>
      <c r="H55" s="6">
        <v>157.75</v>
      </c>
      <c r="I55" s="6">
        <v>0</v>
      </c>
      <c r="J55" s="6">
        <v>0</v>
      </c>
      <c r="K55" s="6">
        <v>0</v>
      </c>
      <c r="L55" s="6">
        <v>0</v>
      </c>
      <c r="M55" s="6">
        <v>0</v>
      </c>
      <c r="N55" s="6">
        <v>0</v>
      </c>
      <c r="O55" s="6">
        <v>0</v>
      </c>
      <c r="P55" s="6">
        <v>0</v>
      </c>
      <c r="Q55" s="6">
        <v>360</v>
      </c>
      <c r="R55" s="7">
        <v>517.75</v>
      </c>
    </row>
    <row r="56" spans="1:18" x14ac:dyDescent="0.25">
      <c r="A56" s="97"/>
      <c r="B56" s="97"/>
      <c r="C56" s="99"/>
      <c r="D56" s="5" t="s">
        <v>152</v>
      </c>
      <c r="E56" s="5" t="s">
        <v>153</v>
      </c>
      <c r="F56" s="6">
        <v>0</v>
      </c>
      <c r="G56" s="6">
        <v>0</v>
      </c>
      <c r="H56" s="6">
        <v>0</v>
      </c>
      <c r="I56" s="6">
        <v>0</v>
      </c>
      <c r="J56" s="6">
        <v>0</v>
      </c>
      <c r="K56" s="6">
        <v>0</v>
      </c>
      <c r="L56" s="6">
        <v>0</v>
      </c>
      <c r="M56" s="6">
        <v>0</v>
      </c>
      <c r="N56" s="6">
        <v>0</v>
      </c>
      <c r="O56" s="6">
        <v>0</v>
      </c>
      <c r="P56" s="6">
        <v>0</v>
      </c>
      <c r="Q56" s="6">
        <v>0</v>
      </c>
      <c r="R56" s="7">
        <v>0</v>
      </c>
    </row>
    <row r="57" spans="1:18" x14ac:dyDescent="0.25">
      <c r="A57" s="97"/>
      <c r="B57" s="97"/>
      <c r="C57" s="98" t="s">
        <v>154</v>
      </c>
      <c r="D57" s="5" t="s">
        <v>155</v>
      </c>
      <c r="E57" s="5" t="s">
        <v>156</v>
      </c>
      <c r="F57" s="6">
        <v>0</v>
      </c>
      <c r="G57" s="6">
        <v>0</v>
      </c>
      <c r="H57" s="6">
        <v>0</v>
      </c>
      <c r="I57" s="6">
        <v>0</v>
      </c>
      <c r="J57" s="6">
        <v>0</v>
      </c>
      <c r="K57" s="6">
        <v>0</v>
      </c>
      <c r="L57" s="6">
        <v>0</v>
      </c>
      <c r="M57" s="6">
        <v>0</v>
      </c>
      <c r="N57" s="6">
        <v>0</v>
      </c>
      <c r="O57" s="6">
        <v>0</v>
      </c>
      <c r="P57" s="6">
        <v>0</v>
      </c>
      <c r="Q57" s="6">
        <v>0</v>
      </c>
      <c r="R57" s="7">
        <v>0</v>
      </c>
    </row>
    <row r="58" spans="1:18" x14ac:dyDescent="0.25">
      <c r="A58" s="97"/>
      <c r="B58" s="97"/>
      <c r="C58" s="99"/>
      <c r="D58" s="5" t="s">
        <v>157</v>
      </c>
      <c r="E58" s="5" t="s">
        <v>158</v>
      </c>
      <c r="F58" s="6">
        <v>0</v>
      </c>
      <c r="G58" s="6">
        <v>0</v>
      </c>
      <c r="H58" s="6">
        <v>0</v>
      </c>
      <c r="I58" s="6">
        <v>0</v>
      </c>
      <c r="J58" s="6">
        <v>0</v>
      </c>
      <c r="K58" s="6">
        <v>0</v>
      </c>
      <c r="L58" s="6">
        <v>0</v>
      </c>
      <c r="M58" s="6">
        <v>0</v>
      </c>
      <c r="N58" s="6">
        <v>0</v>
      </c>
      <c r="O58" s="6">
        <v>0</v>
      </c>
      <c r="P58" s="6">
        <v>0</v>
      </c>
      <c r="Q58" s="6">
        <v>0</v>
      </c>
      <c r="R58" s="7">
        <v>0</v>
      </c>
    </row>
    <row r="59" spans="1:18" x14ac:dyDescent="0.25">
      <c r="A59" s="97"/>
      <c r="B59" s="97"/>
      <c r="C59" s="99"/>
      <c r="D59" s="5" t="s">
        <v>159</v>
      </c>
      <c r="E59" s="5" t="s">
        <v>160</v>
      </c>
      <c r="F59" s="6">
        <v>0</v>
      </c>
      <c r="G59" s="6">
        <v>0</v>
      </c>
      <c r="H59" s="6">
        <v>0</v>
      </c>
      <c r="I59" s="6">
        <v>0</v>
      </c>
      <c r="J59" s="6">
        <v>0</v>
      </c>
      <c r="K59" s="6">
        <v>0</v>
      </c>
      <c r="L59" s="6">
        <v>0</v>
      </c>
      <c r="M59" s="6">
        <v>0</v>
      </c>
      <c r="N59" s="6">
        <v>0</v>
      </c>
      <c r="O59" s="6">
        <v>0</v>
      </c>
      <c r="P59" s="6">
        <v>0</v>
      </c>
      <c r="Q59" s="6">
        <v>0</v>
      </c>
      <c r="R59" s="7">
        <v>0</v>
      </c>
    </row>
    <row r="60" spans="1:18" x14ac:dyDescent="0.25">
      <c r="A60" s="97"/>
      <c r="B60" s="97"/>
      <c r="C60" s="99"/>
      <c r="D60" s="5" t="s">
        <v>161</v>
      </c>
      <c r="E60" s="5" t="s">
        <v>162</v>
      </c>
      <c r="F60" s="6">
        <v>0</v>
      </c>
      <c r="G60" s="6">
        <v>0</v>
      </c>
      <c r="H60" s="6">
        <v>0</v>
      </c>
      <c r="I60" s="6">
        <v>0</v>
      </c>
      <c r="J60" s="6">
        <v>0</v>
      </c>
      <c r="K60" s="6">
        <v>0</v>
      </c>
      <c r="L60" s="6">
        <v>0</v>
      </c>
      <c r="M60" s="6">
        <v>0</v>
      </c>
      <c r="N60" s="6">
        <v>0</v>
      </c>
      <c r="O60" s="6">
        <v>0</v>
      </c>
      <c r="P60" s="6">
        <v>0</v>
      </c>
      <c r="Q60" s="6">
        <v>0</v>
      </c>
      <c r="R60" s="7">
        <v>0</v>
      </c>
    </row>
    <row r="61" spans="1:18" x14ac:dyDescent="0.25">
      <c r="A61" s="97"/>
      <c r="B61" s="97"/>
      <c r="C61" s="99"/>
      <c r="D61" s="5" t="s">
        <v>163</v>
      </c>
      <c r="E61" s="5" t="s">
        <v>164</v>
      </c>
      <c r="F61" s="6">
        <v>0</v>
      </c>
      <c r="G61" s="6">
        <v>0</v>
      </c>
      <c r="H61" s="6">
        <v>0</v>
      </c>
      <c r="I61" s="6">
        <v>0</v>
      </c>
      <c r="J61" s="6">
        <v>0</v>
      </c>
      <c r="K61" s="6">
        <v>0</v>
      </c>
      <c r="L61" s="6">
        <v>0</v>
      </c>
      <c r="M61" s="6">
        <v>0</v>
      </c>
      <c r="N61" s="6">
        <v>126.23</v>
      </c>
      <c r="O61" s="6">
        <v>124.82</v>
      </c>
      <c r="P61" s="6">
        <v>0</v>
      </c>
      <c r="Q61" s="6">
        <v>0</v>
      </c>
      <c r="R61" s="7">
        <v>251.05</v>
      </c>
    </row>
    <row r="62" spans="1:18" x14ac:dyDescent="0.25">
      <c r="A62" s="97"/>
      <c r="B62" s="97"/>
      <c r="C62" s="98" t="s">
        <v>165</v>
      </c>
      <c r="D62" s="5" t="s">
        <v>166</v>
      </c>
      <c r="E62" s="5" t="s">
        <v>167</v>
      </c>
      <c r="F62" s="6">
        <v>0</v>
      </c>
      <c r="G62" s="6">
        <v>0</v>
      </c>
      <c r="H62" s="6">
        <v>0</v>
      </c>
      <c r="I62" s="6">
        <v>0</v>
      </c>
      <c r="J62" s="6">
        <v>0</v>
      </c>
      <c r="K62" s="6">
        <v>0</v>
      </c>
      <c r="L62" s="6">
        <v>0</v>
      </c>
      <c r="M62" s="6">
        <v>0</v>
      </c>
      <c r="N62" s="6">
        <v>0</v>
      </c>
      <c r="O62" s="6">
        <v>0</v>
      </c>
      <c r="P62" s="6">
        <v>0</v>
      </c>
      <c r="Q62" s="6">
        <v>0</v>
      </c>
      <c r="R62" s="7">
        <v>0</v>
      </c>
    </row>
    <row r="63" spans="1:18" ht="22.5" x14ac:dyDescent="0.25">
      <c r="A63" s="97"/>
      <c r="B63" s="97"/>
      <c r="C63" s="99"/>
      <c r="D63" s="5" t="s">
        <v>168</v>
      </c>
      <c r="E63" s="5" t="s">
        <v>169</v>
      </c>
      <c r="F63" s="12"/>
      <c r="G63" s="12"/>
      <c r="H63" s="12"/>
      <c r="I63" s="12"/>
      <c r="J63" s="12"/>
      <c r="K63" s="12"/>
      <c r="L63" s="12"/>
      <c r="M63" s="12"/>
      <c r="N63" s="12"/>
      <c r="O63" s="12"/>
      <c r="P63" s="12"/>
      <c r="Q63" s="6">
        <v>1516.35</v>
      </c>
      <c r="R63" s="7">
        <v>1516.35</v>
      </c>
    </row>
    <row r="64" spans="1:18" ht="22.5" x14ac:dyDescent="0.25">
      <c r="A64" s="97"/>
      <c r="B64" s="97"/>
      <c r="C64" s="99"/>
      <c r="D64" s="5" t="s">
        <v>170</v>
      </c>
      <c r="E64" s="5" t="s">
        <v>171</v>
      </c>
      <c r="F64" s="6">
        <v>0</v>
      </c>
      <c r="G64" s="6">
        <v>0</v>
      </c>
      <c r="H64" s="6">
        <v>0</v>
      </c>
      <c r="I64" s="6">
        <v>0</v>
      </c>
      <c r="J64" s="6">
        <v>0</v>
      </c>
      <c r="K64" s="6">
        <v>0</v>
      </c>
      <c r="L64" s="6">
        <v>0</v>
      </c>
      <c r="M64" s="6">
        <v>0</v>
      </c>
      <c r="N64" s="6">
        <v>0</v>
      </c>
      <c r="O64" s="6">
        <v>0</v>
      </c>
      <c r="P64" s="6">
        <v>0</v>
      </c>
      <c r="Q64" s="6">
        <v>1496.48</v>
      </c>
      <c r="R64" s="7">
        <v>1496.48</v>
      </c>
    </row>
    <row r="65" spans="1:18" x14ac:dyDescent="0.25">
      <c r="A65" s="97"/>
      <c r="B65" s="97"/>
      <c r="C65" s="99"/>
      <c r="D65" s="5" t="s">
        <v>172</v>
      </c>
      <c r="E65" s="5" t="s">
        <v>173</v>
      </c>
      <c r="F65" s="6">
        <v>0</v>
      </c>
      <c r="G65" s="6">
        <v>0</v>
      </c>
      <c r="H65" s="6">
        <v>0</v>
      </c>
      <c r="I65" s="6">
        <v>0</v>
      </c>
      <c r="J65" s="6">
        <v>0</v>
      </c>
      <c r="K65" s="6">
        <v>0</v>
      </c>
      <c r="L65" s="6">
        <v>0</v>
      </c>
      <c r="M65" s="6">
        <v>0</v>
      </c>
      <c r="N65" s="6">
        <v>0</v>
      </c>
      <c r="O65" s="6">
        <v>0</v>
      </c>
      <c r="P65" s="6">
        <v>0</v>
      </c>
      <c r="Q65" s="6">
        <v>0</v>
      </c>
      <c r="R65" s="7">
        <v>0</v>
      </c>
    </row>
    <row r="66" spans="1:18" x14ac:dyDescent="0.25">
      <c r="A66" s="97"/>
      <c r="B66" s="97"/>
      <c r="C66" s="99"/>
      <c r="D66" s="5" t="s">
        <v>176</v>
      </c>
      <c r="E66" s="5" t="s">
        <v>177</v>
      </c>
      <c r="F66" s="6">
        <v>0</v>
      </c>
      <c r="G66" s="6">
        <v>1799.97</v>
      </c>
      <c r="H66" s="6">
        <v>2872.02</v>
      </c>
      <c r="I66" s="6">
        <v>119.92</v>
      </c>
      <c r="J66" s="6">
        <v>0</v>
      </c>
      <c r="K66" s="6">
        <v>127.42</v>
      </c>
      <c r="L66" s="6">
        <v>0</v>
      </c>
      <c r="M66" s="6">
        <v>0</v>
      </c>
      <c r="N66" s="6">
        <v>0</v>
      </c>
      <c r="O66" s="6">
        <v>1529</v>
      </c>
      <c r="P66" s="6">
        <v>0</v>
      </c>
      <c r="Q66" s="6">
        <v>80.98</v>
      </c>
      <c r="R66" s="7">
        <v>6529.31</v>
      </c>
    </row>
    <row r="67" spans="1:18" x14ac:dyDescent="0.25">
      <c r="A67" s="97"/>
      <c r="B67" s="97"/>
      <c r="C67" s="99"/>
      <c r="D67" s="5" t="s">
        <v>178</v>
      </c>
      <c r="E67" s="5" t="s">
        <v>179</v>
      </c>
      <c r="F67" s="6">
        <v>0</v>
      </c>
      <c r="G67" s="6">
        <v>0</v>
      </c>
      <c r="H67" s="6">
        <v>0</v>
      </c>
      <c r="I67" s="6">
        <v>0</v>
      </c>
      <c r="J67" s="6">
        <v>0</v>
      </c>
      <c r="K67" s="6">
        <v>0</v>
      </c>
      <c r="L67" s="6">
        <v>0</v>
      </c>
      <c r="M67" s="6">
        <v>0</v>
      </c>
      <c r="N67" s="6">
        <v>0</v>
      </c>
      <c r="O67" s="6">
        <v>0</v>
      </c>
      <c r="P67" s="6">
        <v>0</v>
      </c>
      <c r="Q67" s="6">
        <v>0</v>
      </c>
      <c r="R67" s="7">
        <v>0</v>
      </c>
    </row>
    <row r="68" spans="1:18" x14ac:dyDescent="0.25">
      <c r="A68" s="97"/>
      <c r="B68" s="97"/>
      <c r="C68" s="99"/>
      <c r="D68" s="5" t="s">
        <v>180</v>
      </c>
      <c r="E68" s="5" t="s">
        <v>181</v>
      </c>
      <c r="F68" s="6">
        <v>0</v>
      </c>
      <c r="G68" s="6">
        <v>0</v>
      </c>
      <c r="H68" s="6">
        <v>0</v>
      </c>
      <c r="I68" s="6">
        <v>0</v>
      </c>
      <c r="J68" s="6">
        <v>0</v>
      </c>
      <c r="K68" s="6">
        <v>0</v>
      </c>
      <c r="L68" s="6">
        <v>0</v>
      </c>
      <c r="M68" s="6">
        <v>0</v>
      </c>
      <c r="N68" s="6">
        <v>0</v>
      </c>
      <c r="O68" s="6">
        <v>0</v>
      </c>
      <c r="P68" s="6">
        <v>0</v>
      </c>
      <c r="Q68" s="6">
        <v>0</v>
      </c>
      <c r="R68" s="7">
        <v>0</v>
      </c>
    </row>
    <row r="69" spans="1:18" x14ac:dyDescent="0.25">
      <c r="A69" s="97"/>
      <c r="B69" s="97"/>
      <c r="C69" s="99"/>
      <c r="D69" s="5" t="s">
        <v>182</v>
      </c>
      <c r="E69" s="5" t="s">
        <v>183</v>
      </c>
      <c r="F69" s="6">
        <v>1527.94</v>
      </c>
      <c r="G69" s="6">
        <v>950.96</v>
      </c>
      <c r="H69" s="6">
        <v>1681.16</v>
      </c>
      <c r="I69" s="6">
        <v>1392.37</v>
      </c>
      <c r="J69" s="6">
        <v>335.64</v>
      </c>
      <c r="K69" s="6">
        <v>667.65</v>
      </c>
      <c r="L69" s="6">
        <v>975.01</v>
      </c>
      <c r="M69" s="6">
        <v>224.88</v>
      </c>
      <c r="N69" s="6">
        <v>0</v>
      </c>
      <c r="O69" s="6">
        <v>2191.09</v>
      </c>
      <c r="P69" s="6">
        <v>1734.24</v>
      </c>
      <c r="Q69" s="6">
        <v>4711.2299999999996</v>
      </c>
      <c r="R69" s="7">
        <v>16392.169999999998</v>
      </c>
    </row>
    <row r="70" spans="1:18" x14ac:dyDescent="0.25">
      <c r="A70" s="97"/>
      <c r="B70" s="97"/>
      <c r="C70" s="99"/>
      <c r="D70" s="5" t="s">
        <v>184</v>
      </c>
      <c r="E70" s="5" t="s">
        <v>185</v>
      </c>
      <c r="F70" s="6">
        <v>0</v>
      </c>
      <c r="G70" s="6">
        <v>0</v>
      </c>
      <c r="H70" s="6">
        <v>0</v>
      </c>
      <c r="I70" s="6">
        <v>0</v>
      </c>
      <c r="J70" s="6">
        <v>0</v>
      </c>
      <c r="K70" s="6">
        <v>0</v>
      </c>
      <c r="L70" s="6">
        <v>0</v>
      </c>
      <c r="M70" s="6">
        <v>0</v>
      </c>
      <c r="N70" s="6">
        <v>0</v>
      </c>
      <c r="O70" s="6">
        <v>0</v>
      </c>
      <c r="P70" s="6">
        <v>0</v>
      </c>
      <c r="Q70" s="6">
        <v>0</v>
      </c>
      <c r="R70" s="7">
        <v>0</v>
      </c>
    </row>
    <row r="71" spans="1:18" x14ac:dyDescent="0.25">
      <c r="A71" s="97"/>
      <c r="B71" s="97"/>
      <c r="C71" s="99"/>
      <c r="D71" s="5" t="s">
        <v>186</v>
      </c>
      <c r="E71" s="5" t="s">
        <v>187</v>
      </c>
      <c r="F71" s="6">
        <v>0</v>
      </c>
      <c r="G71" s="6">
        <v>0</v>
      </c>
      <c r="H71" s="6">
        <v>0</v>
      </c>
      <c r="I71" s="6">
        <v>0</v>
      </c>
      <c r="J71" s="6">
        <v>0</v>
      </c>
      <c r="K71" s="6">
        <v>0</v>
      </c>
      <c r="L71" s="6">
        <v>0</v>
      </c>
      <c r="M71" s="6">
        <v>0</v>
      </c>
      <c r="N71" s="6">
        <v>0</v>
      </c>
      <c r="O71" s="6">
        <v>0</v>
      </c>
      <c r="P71" s="6">
        <v>0</v>
      </c>
      <c r="Q71" s="6">
        <v>0</v>
      </c>
      <c r="R71" s="7">
        <v>0</v>
      </c>
    </row>
    <row r="72" spans="1:18" x14ac:dyDescent="0.25">
      <c r="A72" s="97"/>
      <c r="B72" s="97"/>
      <c r="C72" s="99"/>
      <c r="D72" s="5" t="s">
        <v>188</v>
      </c>
      <c r="E72" s="5" t="s">
        <v>189</v>
      </c>
      <c r="F72" s="6">
        <v>53.76</v>
      </c>
      <c r="G72" s="6">
        <v>781.42</v>
      </c>
      <c r="H72" s="6">
        <v>155</v>
      </c>
      <c r="I72" s="6">
        <v>0</v>
      </c>
      <c r="J72" s="6">
        <v>120.12</v>
      </c>
      <c r="K72" s="6">
        <v>186.66</v>
      </c>
      <c r="L72" s="6">
        <v>10.37</v>
      </c>
      <c r="M72" s="6">
        <v>0</v>
      </c>
      <c r="N72" s="6">
        <v>0</v>
      </c>
      <c r="O72" s="6">
        <v>628.98</v>
      </c>
      <c r="P72" s="6">
        <v>0</v>
      </c>
      <c r="Q72" s="6">
        <v>0</v>
      </c>
      <c r="R72" s="7">
        <v>1936.31</v>
      </c>
    </row>
    <row r="73" spans="1:18" ht="22.5" x14ac:dyDescent="0.25">
      <c r="A73" s="97"/>
      <c r="B73" s="97"/>
      <c r="C73" s="99"/>
      <c r="D73" s="5" t="s">
        <v>190</v>
      </c>
      <c r="E73" s="5" t="s">
        <v>191</v>
      </c>
      <c r="F73" s="6">
        <v>0</v>
      </c>
      <c r="G73" s="6">
        <v>0</v>
      </c>
      <c r="H73" s="6">
        <v>0</v>
      </c>
      <c r="I73" s="6">
        <v>0</v>
      </c>
      <c r="J73" s="6">
        <v>0</v>
      </c>
      <c r="K73" s="6">
        <v>0</v>
      </c>
      <c r="L73" s="6">
        <v>0</v>
      </c>
      <c r="M73" s="6">
        <v>0</v>
      </c>
      <c r="N73" s="6">
        <v>0</v>
      </c>
      <c r="O73" s="6">
        <v>0</v>
      </c>
      <c r="P73" s="6">
        <v>0</v>
      </c>
      <c r="Q73" s="6">
        <v>0</v>
      </c>
      <c r="R73" s="7">
        <v>0</v>
      </c>
    </row>
    <row r="74" spans="1:18" x14ac:dyDescent="0.25">
      <c r="A74" s="97"/>
      <c r="B74" s="97"/>
      <c r="C74" s="98" t="s">
        <v>192</v>
      </c>
      <c r="D74" s="5" t="s">
        <v>193</v>
      </c>
      <c r="E74" s="5" t="s">
        <v>194</v>
      </c>
      <c r="F74" s="6">
        <v>0</v>
      </c>
      <c r="G74" s="6">
        <v>0</v>
      </c>
      <c r="H74" s="6">
        <v>0</v>
      </c>
      <c r="I74" s="6">
        <v>0</v>
      </c>
      <c r="J74" s="6">
        <v>0</v>
      </c>
      <c r="K74" s="6">
        <v>0</v>
      </c>
      <c r="L74" s="6">
        <v>0</v>
      </c>
      <c r="M74" s="6">
        <v>0</v>
      </c>
      <c r="N74" s="6">
        <v>0</v>
      </c>
      <c r="O74" s="6">
        <v>0</v>
      </c>
      <c r="P74" s="6">
        <v>0</v>
      </c>
      <c r="Q74" s="6">
        <v>0</v>
      </c>
      <c r="R74" s="7">
        <v>0</v>
      </c>
    </row>
    <row r="75" spans="1:18" x14ac:dyDescent="0.25">
      <c r="A75" s="97"/>
      <c r="B75" s="97"/>
      <c r="C75" s="99"/>
      <c r="D75" s="5" t="s">
        <v>195</v>
      </c>
      <c r="E75" s="5" t="s">
        <v>196</v>
      </c>
      <c r="F75" s="6">
        <v>0</v>
      </c>
      <c r="G75" s="6">
        <v>0</v>
      </c>
      <c r="H75" s="6">
        <v>0</v>
      </c>
      <c r="I75" s="6">
        <v>0</v>
      </c>
      <c r="J75" s="6">
        <v>0</v>
      </c>
      <c r="K75" s="6">
        <v>0</v>
      </c>
      <c r="L75" s="6">
        <v>0</v>
      </c>
      <c r="M75" s="6">
        <v>0</v>
      </c>
      <c r="N75" s="6">
        <v>0</v>
      </c>
      <c r="O75" s="6">
        <v>0</v>
      </c>
      <c r="P75" s="6">
        <v>0</v>
      </c>
      <c r="Q75" s="6">
        <v>0</v>
      </c>
      <c r="R75" s="7">
        <v>0</v>
      </c>
    </row>
    <row r="76" spans="1:18" x14ac:dyDescent="0.25">
      <c r="A76" s="97"/>
      <c r="B76" s="97"/>
      <c r="C76" s="99"/>
      <c r="D76" s="5" t="s">
        <v>197</v>
      </c>
      <c r="E76" s="5" t="s">
        <v>198</v>
      </c>
      <c r="F76" s="6">
        <v>0</v>
      </c>
      <c r="G76" s="6">
        <v>0</v>
      </c>
      <c r="H76" s="6">
        <v>0</v>
      </c>
      <c r="I76" s="6">
        <v>0</v>
      </c>
      <c r="J76" s="6">
        <v>0</v>
      </c>
      <c r="K76" s="6">
        <v>1493.07</v>
      </c>
      <c r="L76" s="6">
        <v>205.8</v>
      </c>
      <c r="M76" s="6">
        <v>0</v>
      </c>
      <c r="N76" s="6">
        <v>0</v>
      </c>
      <c r="O76" s="6">
        <v>0</v>
      </c>
      <c r="P76" s="6">
        <v>0</v>
      </c>
      <c r="Q76" s="6">
        <v>0</v>
      </c>
      <c r="R76" s="7">
        <v>1698.87</v>
      </c>
    </row>
    <row r="77" spans="1:18" x14ac:dyDescent="0.25">
      <c r="A77" s="97"/>
      <c r="B77" s="97"/>
      <c r="C77" s="99"/>
      <c r="D77" s="5" t="s">
        <v>199</v>
      </c>
      <c r="E77" s="5" t="s">
        <v>200</v>
      </c>
      <c r="F77" s="6">
        <v>0</v>
      </c>
      <c r="G77" s="6">
        <v>104.31</v>
      </c>
      <c r="H77" s="6">
        <v>72.37</v>
      </c>
      <c r="I77" s="6">
        <v>807</v>
      </c>
      <c r="J77" s="6">
        <v>0</v>
      </c>
      <c r="K77" s="6">
        <v>0</v>
      </c>
      <c r="L77" s="6">
        <v>0</v>
      </c>
      <c r="M77" s="6">
        <v>1044.51</v>
      </c>
      <c r="N77" s="6">
        <v>172.4</v>
      </c>
      <c r="O77" s="6">
        <v>0</v>
      </c>
      <c r="P77" s="6">
        <v>0</v>
      </c>
      <c r="Q77" s="6">
        <v>0</v>
      </c>
      <c r="R77" s="7">
        <v>2200.59</v>
      </c>
    </row>
    <row r="78" spans="1:18" x14ac:dyDescent="0.25">
      <c r="A78" s="97"/>
      <c r="B78" s="97"/>
      <c r="C78" s="98" t="s">
        <v>201</v>
      </c>
      <c r="D78" s="5" t="s">
        <v>202</v>
      </c>
      <c r="E78" s="5" t="s">
        <v>203</v>
      </c>
      <c r="F78" s="6">
        <v>0</v>
      </c>
      <c r="G78" s="6">
        <v>0</v>
      </c>
      <c r="H78" s="6">
        <v>10.36</v>
      </c>
      <c r="I78" s="6">
        <v>0</v>
      </c>
      <c r="J78" s="6">
        <v>0</v>
      </c>
      <c r="K78" s="6">
        <v>0</v>
      </c>
      <c r="L78" s="6">
        <v>0</v>
      </c>
      <c r="M78" s="6">
        <v>0</v>
      </c>
      <c r="N78" s="6">
        <v>0</v>
      </c>
      <c r="O78" s="6">
        <v>0</v>
      </c>
      <c r="P78" s="6">
        <v>0</v>
      </c>
      <c r="Q78" s="6">
        <v>0</v>
      </c>
      <c r="R78" s="7">
        <v>10.36</v>
      </c>
    </row>
    <row r="79" spans="1:18" x14ac:dyDescent="0.25">
      <c r="A79" s="97"/>
      <c r="B79" s="97"/>
      <c r="C79" s="99"/>
      <c r="D79" s="5" t="s">
        <v>204</v>
      </c>
      <c r="E79" s="5" t="s">
        <v>205</v>
      </c>
      <c r="F79" s="6">
        <v>0</v>
      </c>
      <c r="G79" s="6">
        <v>0</v>
      </c>
      <c r="H79" s="6">
        <v>0</v>
      </c>
      <c r="I79" s="6">
        <v>0</v>
      </c>
      <c r="J79" s="6">
        <v>0</v>
      </c>
      <c r="K79" s="6">
        <v>59.97</v>
      </c>
      <c r="L79" s="6">
        <v>0</v>
      </c>
      <c r="M79" s="6">
        <v>0</v>
      </c>
      <c r="N79" s="6">
        <v>0</v>
      </c>
      <c r="O79" s="6">
        <v>0</v>
      </c>
      <c r="P79" s="6">
        <v>0</v>
      </c>
      <c r="Q79" s="6">
        <v>0</v>
      </c>
      <c r="R79" s="7">
        <v>59.97</v>
      </c>
    </row>
    <row r="80" spans="1:18" x14ac:dyDescent="0.25">
      <c r="A80" s="97"/>
      <c r="B80" s="97"/>
      <c r="C80" s="99"/>
      <c r="D80" s="5" t="s">
        <v>206</v>
      </c>
      <c r="E80" s="5" t="s">
        <v>207</v>
      </c>
      <c r="F80" s="6">
        <v>46</v>
      </c>
      <c r="G80" s="6">
        <v>48</v>
      </c>
      <c r="H80" s="6">
        <v>0</v>
      </c>
      <c r="I80" s="6">
        <v>0</v>
      </c>
      <c r="J80" s="6">
        <v>132.03</v>
      </c>
      <c r="K80" s="6">
        <v>18.77</v>
      </c>
      <c r="L80" s="6">
        <v>48.84</v>
      </c>
      <c r="M80" s="6">
        <v>0</v>
      </c>
      <c r="N80" s="6">
        <v>43.98</v>
      </c>
      <c r="O80" s="6">
        <v>40</v>
      </c>
      <c r="P80" s="6">
        <v>0</v>
      </c>
      <c r="Q80" s="6">
        <v>0</v>
      </c>
      <c r="R80" s="7">
        <v>377.62</v>
      </c>
    </row>
    <row r="81" spans="1:18" x14ac:dyDescent="0.25">
      <c r="A81" s="97"/>
      <c r="B81" s="97"/>
      <c r="C81" s="99"/>
      <c r="D81" s="5" t="s">
        <v>208</v>
      </c>
      <c r="E81" s="5" t="s">
        <v>209</v>
      </c>
      <c r="F81" s="6">
        <v>499.88</v>
      </c>
      <c r="G81" s="6">
        <v>95.84</v>
      </c>
      <c r="H81" s="6">
        <v>8.77</v>
      </c>
      <c r="I81" s="6">
        <v>0</v>
      </c>
      <c r="J81" s="6">
        <v>724.99</v>
      </c>
      <c r="K81" s="6">
        <v>82.95</v>
      </c>
      <c r="L81" s="6">
        <v>0</v>
      </c>
      <c r="M81" s="6">
        <v>96.63</v>
      </c>
      <c r="N81" s="6">
        <v>67.989999999999995</v>
      </c>
      <c r="O81" s="6">
        <v>348.27</v>
      </c>
      <c r="P81" s="6">
        <v>0</v>
      </c>
      <c r="Q81" s="6">
        <v>0</v>
      </c>
      <c r="R81" s="7">
        <v>1925.32</v>
      </c>
    </row>
    <row r="82" spans="1:18" x14ac:dyDescent="0.25">
      <c r="A82" s="97"/>
      <c r="B82" s="97"/>
      <c r="C82" s="99"/>
      <c r="D82" s="5" t="s">
        <v>210</v>
      </c>
      <c r="E82" s="5" t="s">
        <v>211</v>
      </c>
      <c r="F82" s="6">
        <v>0</v>
      </c>
      <c r="G82" s="6">
        <v>0</v>
      </c>
      <c r="H82" s="6">
        <v>0</v>
      </c>
      <c r="I82" s="6">
        <v>0</v>
      </c>
      <c r="J82" s="6">
        <v>0</v>
      </c>
      <c r="K82" s="6">
        <v>0</v>
      </c>
      <c r="L82" s="6">
        <v>0</v>
      </c>
      <c r="M82" s="6">
        <v>0</v>
      </c>
      <c r="N82" s="6">
        <v>0</v>
      </c>
      <c r="O82" s="6">
        <v>0</v>
      </c>
      <c r="P82" s="6">
        <v>0</v>
      </c>
      <c r="Q82" s="6">
        <v>0</v>
      </c>
      <c r="R82" s="7">
        <v>0</v>
      </c>
    </row>
    <row r="83" spans="1:18" x14ac:dyDescent="0.25">
      <c r="A83" s="97"/>
      <c r="B83" s="97"/>
      <c r="C83" s="99"/>
      <c r="D83" s="5" t="s">
        <v>212</v>
      </c>
      <c r="E83" s="5" t="s">
        <v>213</v>
      </c>
      <c r="F83" s="6">
        <v>0</v>
      </c>
      <c r="G83" s="6">
        <v>0</v>
      </c>
      <c r="H83" s="6">
        <v>0</v>
      </c>
      <c r="I83" s="6">
        <v>0</v>
      </c>
      <c r="J83" s="6">
        <v>0</v>
      </c>
      <c r="K83" s="6">
        <v>0</v>
      </c>
      <c r="L83" s="6">
        <v>0</v>
      </c>
      <c r="M83" s="6">
        <v>0</v>
      </c>
      <c r="N83" s="6">
        <v>0</v>
      </c>
      <c r="O83" s="6">
        <v>0</v>
      </c>
      <c r="P83" s="6">
        <v>0</v>
      </c>
      <c r="Q83" s="6">
        <v>0</v>
      </c>
      <c r="R83" s="7">
        <v>0</v>
      </c>
    </row>
    <row r="84" spans="1:18" x14ac:dyDescent="0.25">
      <c r="A84" s="97"/>
      <c r="B84" s="97"/>
      <c r="C84" s="99"/>
      <c r="D84" s="5" t="s">
        <v>214</v>
      </c>
      <c r="E84" s="5" t="s">
        <v>215</v>
      </c>
      <c r="F84" s="6">
        <v>0</v>
      </c>
      <c r="G84" s="6">
        <v>0</v>
      </c>
      <c r="H84" s="6">
        <v>0</v>
      </c>
      <c r="I84" s="6">
        <v>0</v>
      </c>
      <c r="J84" s="6">
        <v>0</v>
      </c>
      <c r="K84" s="6">
        <v>0</v>
      </c>
      <c r="L84" s="6">
        <v>0</v>
      </c>
      <c r="M84" s="6">
        <v>0</v>
      </c>
      <c r="N84" s="6">
        <v>0</v>
      </c>
      <c r="O84" s="6">
        <v>0</v>
      </c>
      <c r="P84" s="6">
        <v>0</v>
      </c>
      <c r="Q84" s="6">
        <v>0</v>
      </c>
      <c r="R84" s="7">
        <v>0</v>
      </c>
    </row>
    <row r="85" spans="1:18" x14ac:dyDescent="0.25">
      <c r="A85" s="97"/>
      <c r="B85" s="97"/>
      <c r="C85" s="99"/>
      <c r="D85" s="5" t="s">
        <v>216</v>
      </c>
      <c r="E85" s="5" t="s">
        <v>217</v>
      </c>
      <c r="F85" s="6">
        <v>0</v>
      </c>
      <c r="G85" s="6">
        <v>0</v>
      </c>
      <c r="H85" s="6">
        <v>0</v>
      </c>
      <c r="I85" s="6">
        <v>0</v>
      </c>
      <c r="J85" s="6">
        <v>0</v>
      </c>
      <c r="K85" s="6">
        <v>0</v>
      </c>
      <c r="L85" s="6">
        <v>0</v>
      </c>
      <c r="M85" s="6">
        <v>0</v>
      </c>
      <c r="N85" s="6">
        <v>0</v>
      </c>
      <c r="O85" s="6">
        <v>228.3</v>
      </c>
      <c r="P85" s="6">
        <v>0</v>
      </c>
      <c r="Q85" s="6">
        <v>0</v>
      </c>
      <c r="R85" s="7">
        <v>228.3</v>
      </c>
    </row>
    <row r="86" spans="1:18" x14ac:dyDescent="0.25">
      <c r="A86" s="97"/>
      <c r="B86" s="97"/>
      <c r="C86" s="98" t="s">
        <v>218</v>
      </c>
      <c r="D86" s="5" t="s">
        <v>219</v>
      </c>
      <c r="E86" s="5" t="s">
        <v>220</v>
      </c>
      <c r="F86" s="6">
        <v>0</v>
      </c>
      <c r="G86" s="6">
        <v>0</v>
      </c>
      <c r="H86" s="6">
        <v>0</v>
      </c>
      <c r="I86" s="6">
        <v>0</v>
      </c>
      <c r="J86" s="6">
        <v>0</v>
      </c>
      <c r="K86" s="6">
        <v>0</v>
      </c>
      <c r="L86" s="6">
        <v>0</v>
      </c>
      <c r="M86" s="6">
        <v>0</v>
      </c>
      <c r="N86" s="6">
        <v>0</v>
      </c>
      <c r="O86" s="6">
        <v>0</v>
      </c>
      <c r="P86" s="6">
        <v>0</v>
      </c>
      <c r="Q86" s="6">
        <v>0</v>
      </c>
      <c r="R86" s="7">
        <v>0</v>
      </c>
    </row>
    <row r="87" spans="1:18" x14ac:dyDescent="0.25">
      <c r="A87" s="97"/>
      <c r="B87" s="97"/>
      <c r="C87" s="99"/>
      <c r="D87" s="5" t="s">
        <v>221</v>
      </c>
      <c r="E87" s="5" t="s">
        <v>222</v>
      </c>
      <c r="F87" s="6">
        <v>117.2</v>
      </c>
      <c r="G87" s="6">
        <v>117.23</v>
      </c>
      <c r="H87" s="6">
        <v>117</v>
      </c>
      <c r="I87" s="6">
        <v>116.91</v>
      </c>
      <c r="J87" s="6">
        <v>116.94</v>
      </c>
      <c r="K87" s="6">
        <v>117.53</v>
      </c>
      <c r="L87" s="6">
        <v>117.63</v>
      </c>
      <c r="M87" s="6">
        <v>117.67</v>
      </c>
      <c r="N87" s="6">
        <v>117.34</v>
      </c>
      <c r="O87" s="6">
        <v>116.94</v>
      </c>
      <c r="P87" s="6">
        <v>117.23</v>
      </c>
      <c r="Q87" s="6">
        <v>117.34</v>
      </c>
      <c r="R87" s="7">
        <v>1406.96</v>
      </c>
    </row>
    <row r="88" spans="1:18" ht="22.5" x14ac:dyDescent="0.25">
      <c r="A88" s="97"/>
      <c r="B88" s="97"/>
      <c r="C88" s="99"/>
      <c r="D88" s="5" t="s">
        <v>223</v>
      </c>
      <c r="E88" s="5" t="s">
        <v>224</v>
      </c>
      <c r="F88" s="6">
        <v>0</v>
      </c>
      <c r="G88" s="6">
        <v>0</v>
      </c>
      <c r="H88" s="6">
        <v>0</v>
      </c>
      <c r="I88" s="6">
        <v>0</v>
      </c>
      <c r="J88" s="6">
        <v>0</v>
      </c>
      <c r="K88" s="6">
        <v>0</v>
      </c>
      <c r="L88" s="6">
        <v>0</v>
      </c>
      <c r="M88" s="6">
        <v>0</v>
      </c>
      <c r="N88" s="6">
        <v>0</v>
      </c>
      <c r="O88" s="6">
        <v>0</v>
      </c>
      <c r="P88" s="6">
        <v>0</v>
      </c>
      <c r="Q88" s="6">
        <v>0</v>
      </c>
      <c r="R88" s="7">
        <v>0</v>
      </c>
    </row>
    <row r="89" spans="1:18" x14ac:dyDescent="0.25">
      <c r="A89" s="97"/>
      <c r="B89" s="97"/>
      <c r="C89" s="98" t="s">
        <v>225</v>
      </c>
      <c r="D89" s="5" t="s">
        <v>226</v>
      </c>
      <c r="E89" s="5" t="s">
        <v>227</v>
      </c>
      <c r="F89" s="6">
        <v>0</v>
      </c>
      <c r="G89" s="6">
        <v>0</v>
      </c>
      <c r="H89" s="6">
        <v>0</v>
      </c>
      <c r="I89" s="6">
        <v>0</v>
      </c>
      <c r="J89" s="6">
        <v>0</v>
      </c>
      <c r="K89" s="6">
        <v>0</v>
      </c>
      <c r="L89" s="6">
        <v>0</v>
      </c>
      <c r="M89" s="6">
        <v>0</v>
      </c>
      <c r="N89" s="6">
        <v>0</v>
      </c>
      <c r="O89" s="6">
        <v>0</v>
      </c>
      <c r="P89" s="6">
        <v>0</v>
      </c>
      <c r="Q89" s="6">
        <v>0</v>
      </c>
      <c r="R89" s="7">
        <v>0</v>
      </c>
    </row>
    <row r="90" spans="1:18" x14ac:dyDescent="0.25">
      <c r="A90" s="97"/>
      <c r="B90" s="97"/>
      <c r="C90" s="99"/>
      <c r="D90" s="5" t="s">
        <v>228</v>
      </c>
      <c r="E90" s="5" t="s">
        <v>229</v>
      </c>
      <c r="F90" s="6">
        <v>0</v>
      </c>
      <c r="G90" s="6">
        <v>0</v>
      </c>
      <c r="H90" s="6">
        <v>303.14999999999998</v>
      </c>
      <c r="I90" s="6">
        <v>280.67</v>
      </c>
      <c r="J90" s="6">
        <v>0</v>
      </c>
      <c r="K90" s="6">
        <v>0</v>
      </c>
      <c r="L90" s="6">
        <v>0</v>
      </c>
      <c r="M90" s="6">
        <v>0</v>
      </c>
      <c r="N90" s="6">
        <v>0</v>
      </c>
      <c r="O90" s="6">
        <v>0</v>
      </c>
      <c r="P90" s="6">
        <v>0</v>
      </c>
      <c r="Q90" s="6">
        <v>0</v>
      </c>
      <c r="R90" s="7">
        <v>583.82000000000005</v>
      </c>
    </row>
    <row r="91" spans="1:18" x14ac:dyDescent="0.25">
      <c r="A91" s="97"/>
      <c r="B91" s="97"/>
      <c r="C91" s="4" t="s">
        <v>230</v>
      </c>
      <c r="D91" s="5" t="s">
        <v>231</v>
      </c>
      <c r="E91" s="5" t="s">
        <v>232</v>
      </c>
      <c r="F91" s="6">
        <v>0</v>
      </c>
      <c r="G91" s="6">
        <v>0</v>
      </c>
      <c r="H91" s="6">
        <v>0</v>
      </c>
      <c r="I91" s="6">
        <v>0</v>
      </c>
      <c r="J91" s="6">
        <v>0</v>
      </c>
      <c r="K91" s="6">
        <v>0</v>
      </c>
      <c r="L91" s="6">
        <v>0</v>
      </c>
      <c r="M91" s="6">
        <v>0</v>
      </c>
      <c r="N91" s="6">
        <v>0</v>
      </c>
      <c r="O91" s="6">
        <v>0</v>
      </c>
      <c r="P91" s="6">
        <v>0</v>
      </c>
      <c r="Q91" s="6">
        <v>0</v>
      </c>
      <c r="R91" s="7">
        <v>0</v>
      </c>
    </row>
    <row r="92" spans="1:18" x14ac:dyDescent="0.25">
      <c r="A92" s="97"/>
      <c r="B92" s="97"/>
      <c r="C92" s="4" t="s">
        <v>233</v>
      </c>
      <c r="D92" s="5" t="s">
        <v>234</v>
      </c>
      <c r="E92" s="5" t="s">
        <v>235</v>
      </c>
      <c r="F92" s="6">
        <v>0</v>
      </c>
      <c r="G92" s="6">
        <v>0</v>
      </c>
      <c r="H92" s="6">
        <v>0</v>
      </c>
      <c r="I92" s="6">
        <v>0</v>
      </c>
      <c r="J92" s="6">
        <v>0</v>
      </c>
      <c r="K92" s="6">
        <v>0</v>
      </c>
      <c r="L92" s="6">
        <v>0</v>
      </c>
      <c r="M92" s="6">
        <v>0</v>
      </c>
      <c r="N92" s="6">
        <v>0</v>
      </c>
      <c r="O92" s="6">
        <v>0</v>
      </c>
      <c r="P92" s="6">
        <v>0</v>
      </c>
      <c r="Q92" s="6">
        <v>0</v>
      </c>
      <c r="R92" s="7">
        <v>0</v>
      </c>
    </row>
    <row r="93" spans="1:18" x14ac:dyDescent="0.25">
      <c r="A93" s="97"/>
      <c r="B93" s="97"/>
      <c r="C93" s="98" t="s">
        <v>236</v>
      </c>
      <c r="D93" s="5" t="s">
        <v>237</v>
      </c>
      <c r="E93" s="5" t="s">
        <v>238</v>
      </c>
      <c r="F93" s="6">
        <v>0</v>
      </c>
      <c r="G93" s="6">
        <v>0</v>
      </c>
      <c r="H93" s="6">
        <v>0</v>
      </c>
      <c r="I93" s="6">
        <v>0</v>
      </c>
      <c r="J93" s="6">
        <v>0</v>
      </c>
      <c r="K93" s="6">
        <v>0</v>
      </c>
      <c r="L93" s="6">
        <v>0</v>
      </c>
      <c r="M93" s="6">
        <v>0</v>
      </c>
      <c r="N93" s="6">
        <v>0</v>
      </c>
      <c r="O93" s="6">
        <v>0</v>
      </c>
      <c r="P93" s="6">
        <v>0</v>
      </c>
      <c r="Q93" s="6">
        <v>0</v>
      </c>
      <c r="R93" s="7">
        <v>0</v>
      </c>
    </row>
    <row r="94" spans="1:18" x14ac:dyDescent="0.25">
      <c r="A94" s="97"/>
      <c r="B94" s="97"/>
      <c r="C94" s="99"/>
      <c r="D94" s="5" t="s">
        <v>239</v>
      </c>
      <c r="E94" s="5" t="s">
        <v>240</v>
      </c>
      <c r="F94" s="6">
        <v>0</v>
      </c>
      <c r="G94" s="6">
        <v>0</v>
      </c>
      <c r="H94" s="6">
        <v>0</v>
      </c>
      <c r="I94" s="6">
        <v>0</v>
      </c>
      <c r="J94" s="6">
        <v>0</v>
      </c>
      <c r="K94" s="6">
        <v>0</v>
      </c>
      <c r="L94" s="6">
        <v>0</v>
      </c>
      <c r="M94" s="6">
        <v>0</v>
      </c>
      <c r="N94" s="6">
        <v>0</v>
      </c>
      <c r="O94" s="6">
        <v>0</v>
      </c>
      <c r="P94" s="6">
        <v>0</v>
      </c>
      <c r="Q94" s="6">
        <v>0</v>
      </c>
      <c r="R94" s="7">
        <v>0</v>
      </c>
    </row>
    <row r="95" spans="1:18" x14ac:dyDescent="0.25">
      <c r="A95" s="97"/>
      <c r="B95" s="97"/>
      <c r="C95" s="99"/>
      <c r="D95" s="5" t="s">
        <v>241</v>
      </c>
      <c r="E95" s="5" t="s">
        <v>242</v>
      </c>
      <c r="F95" s="6">
        <v>0</v>
      </c>
      <c r="G95" s="6">
        <v>0</v>
      </c>
      <c r="H95" s="6">
        <v>0</v>
      </c>
      <c r="I95" s="6">
        <v>0</v>
      </c>
      <c r="J95" s="6">
        <v>0</v>
      </c>
      <c r="K95" s="6">
        <v>0</v>
      </c>
      <c r="L95" s="6">
        <v>0</v>
      </c>
      <c r="M95" s="6">
        <v>0</v>
      </c>
      <c r="N95" s="6">
        <v>0</v>
      </c>
      <c r="O95" s="6">
        <v>0</v>
      </c>
      <c r="P95" s="6">
        <v>0</v>
      </c>
      <c r="Q95" s="6">
        <v>0</v>
      </c>
      <c r="R95" s="7">
        <v>0</v>
      </c>
    </row>
    <row r="96" spans="1:18" x14ac:dyDescent="0.25">
      <c r="A96" s="97"/>
      <c r="B96" s="97"/>
      <c r="C96" s="99"/>
      <c r="D96" s="5" t="s">
        <v>243</v>
      </c>
      <c r="E96" s="5" t="s">
        <v>244</v>
      </c>
      <c r="F96" s="6">
        <v>0</v>
      </c>
      <c r="G96" s="6">
        <v>0</v>
      </c>
      <c r="H96" s="6">
        <v>0</v>
      </c>
      <c r="I96" s="6">
        <v>0</v>
      </c>
      <c r="J96" s="6">
        <v>0</v>
      </c>
      <c r="K96" s="6">
        <v>0</v>
      </c>
      <c r="L96" s="6">
        <v>0</v>
      </c>
      <c r="M96" s="6">
        <v>0</v>
      </c>
      <c r="N96" s="6">
        <v>0</v>
      </c>
      <c r="O96" s="6">
        <v>0</v>
      </c>
      <c r="P96" s="6">
        <v>0</v>
      </c>
      <c r="Q96" s="6">
        <v>0</v>
      </c>
      <c r="R96" s="7">
        <v>0</v>
      </c>
    </row>
    <row r="97" spans="1:18" x14ac:dyDescent="0.25">
      <c r="A97" s="97"/>
      <c r="B97" s="97"/>
      <c r="C97" s="4" t="s">
        <v>245</v>
      </c>
      <c r="D97" s="5" t="s">
        <v>246</v>
      </c>
      <c r="E97" s="5" t="s">
        <v>247</v>
      </c>
      <c r="F97" s="6">
        <v>0</v>
      </c>
      <c r="G97" s="6">
        <v>0</v>
      </c>
      <c r="H97" s="6">
        <v>0</v>
      </c>
      <c r="I97" s="6">
        <v>0</v>
      </c>
      <c r="J97" s="6">
        <v>0</v>
      </c>
      <c r="K97" s="6">
        <v>0</v>
      </c>
      <c r="L97" s="6">
        <v>0</v>
      </c>
      <c r="M97" s="6">
        <v>0</v>
      </c>
      <c r="N97" s="6">
        <v>0</v>
      </c>
      <c r="O97" s="6">
        <v>0</v>
      </c>
      <c r="P97" s="6">
        <v>0</v>
      </c>
      <c r="Q97" s="6">
        <v>0</v>
      </c>
      <c r="R97" s="7">
        <v>0</v>
      </c>
    </row>
    <row r="98" spans="1:18" x14ac:dyDescent="0.25">
      <c r="A98" s="97"/>
      <c r="B98" s="97"/>
      <c r="C98" s="8" t="s">
        <v>248</v>
      </c>
      <c r="D98" s="9"/>
      <c r="E98" s="9"/>
      <c r="F98" s="10">
        <v>3813.03</v>
      </c>
      <c r="G98" s="10">
        <v>5364.16</v>
      </c>
      <c r="H98" s="10">
        <v>9620.4</v>
      </c>
      <c r="I98" s="10">
        <v>4509.25</v>
      </c>
      <c r="J98" s="10">
        <v>3085.47</v>
      </c>
      <c r="K98" s="10">
        <v>5542.38</v>
      </c>
      <c r="L98" s="10">
        <v>3086.47</v>
      </c>
      <c r="M98" s="10">
        <v>3295.82</v>
      </c>
      <c r="N98" s="10">
        <v>2286.42</v>
      </c>
      <c r="O98" s="10">
        <v>6964.13</v>
      </c>
      <c r="P98" s="10">
        <v>3698.34</v>
      </c>
      <c r="Q98" s="10">
        <v>9705.9</v>
      </c>
      <c r="R98" s="7">
        <v>60971.77</v>
      </c>
    </row>
    <row r="99" spans="1:18" x14ac:dyDescent="0.25">
      <c r="A99" s="97"/>
      <c r="B99" s="97"/>
      <c r="C99" s="13" t="s">
        <v>249</v>
      </c>
      <c r="D99" s="9"/>
      <c r="E99" s="9"/>
      <c r="F99" s="14">
        <v>3952.39</v>
      </c>
      <c r="G99" s="14">
        <v>-4254.04</v>
      </c>
      <c r="H99" s="14">
        <v>-8370.77</v>
      </c>
      <c r="I99" s="14">
        <v>-3126.29</v>
      </c>
      <c r="J99" s="14">
        <v>-1412.48</v>
      </c>
      <c r="K99" s="14">
        <v>-3660.4</v>
      </c>
      <c r="L99" s="14">
        <v>-1507.79</v>
      </c>
      <c r="M99" s="14">
        <v>-1601.91</v>
      </c>
      <c r="N99" s="14">
        <v>1753.92</v>
      </c>
      <c r="O99" s="14">
        <v>8391.17</v>
      </c>
      <c r="P99" s="14">
        <v>110.24</v>
      </c>
      <c r="Q99" s="14">
        <v>-1722.32</v>
      </c>
      <c r="R99" s="7">
        <v>-11448.28</v>
      </c>
    </row>
    <row r="100" spans="1:18" x14ac:dyDescent="0.25">
      <c r="A100" s="97"/>
      <c r="B100" s="96" t="s">
        <v>250</v>
      </c>
      <c r="C100" s="98" t="s">
        <v>20</v>
      </c>
      <c r="D100" s="5" t="s">
        <v>251</v>
      </c>
      <c r="E100" s="5" t="s">
        <v>252</v>
      </c>
      <c r="F100" s="6">
        <v>0</v>
      </c>
      <c r="G100" s="6">
        <v>0</v>
      </c>
      <c r="H100" s="6">
        <v>0</v>
      </c>
      <c r="I100" s="6">
        <v>0</v>
      </c>
      <c r="J100" s="6">
        <v>0</v>
      </c>
      <c r="K100" s="6">
        <v>0</v>
      </c>
      <c r="L100" s="6">
        <v>0</v>
      </c>
      <c r="M100" s="6">
        <v>0</v>
      </c>
      <c r="N100" s="6">
        <v>0</v>
      </c>
      <c r="O100" s="6">
        <v>0</v>
      </c>
      <c r="P100" s="6">
        <v>0</v>
      </c>
      <c r="Q100" s="6">
        <v>0</v>
      </c>
      <c r="R100" s="7">
        <v>0</v>
      </c>
    </row>
    <row r="101" spans="1:18" x14ac:dyDescent="0.25">
      <c r="A101" s="97"/>
      <c r="B101" s="97"/>
      <c r="C101" s="99"/>
      <c r="D101" s="5" t="s">
        <v>253</v>
      </c>
      <c r="E101" s="5" t="s">
        <v>254</v>
      </c>
      <c r="F101" s="6">
        <v>112.6</v>
      </c>
      <c r="G101" s="6">
        <v>91.05</v>
      </c>
      <c r="H101" s="6">
        <v>135.35</v>
      </c>
      <c r="I101" s="6">
        <v>175.56</v>
      </c>
      <c r="J101" s="6">
        <v>110.98</v>
      </c>
      <c r="K101" s="6">
        <v>117.47</v>
      </c>
      <c r="L101" s="6">
        <v>135.05000000000001</v>
      </c>
      <c r="M101" s="6">
        <v>69.510000000000005</v>
      </c>
      <c r="N101" s="6">
        <v>135.09</v>
      </c>
      <c r="O101" s="6">
        <v>63.36</v>
      </c>
      <c r="P101" s="6">
        <v>72.739999999999995</v>
      </c>
      <c r="Q101" s="6">
        <v>71.180000000000007</v>
      </c>
      <c r="R101" s="7">
        <v>1289.94</v>
      </c>
    </row>
    <row r="102" spans="1:18" x14ac:dyDescent="0.25">
      <c r="A102" s="97"/>
      <c r="B102" s="97"/>
      <c r="C102" s="99"/>
      <c r="D102" s="5" t="s">
        <v>255</v>
      </c>
      <c r="E102" s="5" t="s">
        <v>256</v>
      </c>
      <c r="F102" s="6">
        <v>1087.82</v>
      </c>
      <c r="G102" s="6">
        <v>1055.21</v>
      </c>
      <c r="H102" s="6">
        <v>1746.96</v>
      </c>
      <c r="I102" s="6">
        <v>1823.5</v>
      </c>
      <c r="J102" s="6">
        <v>1096.0899999999999</v>
      </c>
      <c r="K102" s="6">
        <v>1416.52</v>
      </c>
      <c r="L102" s="6">
        <v>1540.89</v>
      </c>
      <c r="M102" s="6">
        <v>617.39</v>
      </c>
      <c r="N102" s="6">
        <v>1122.6099999999999</v>
      </c>
      <c r="O102" s="6">
        <v>582.17999999999995</v>
      </c>
      <c r="P102" s="6">
        <v>637.84</v>
      </c>
      <c r="Q102" s="6">
        <v>654.34</v>
      </c>
      <c r="R102" s="7">
        <v>13381.35</v>
      </c>
    </row>
    <row r="103" spans="1:18" x14ac:dyDescent="0.25">
      <c r="A103" s="97"/>
      <c r="B103" s="97"/>
      <c r="C103" s="8" t="s">
        <v>27</v>
      </c>
      <c r="D103" s="9"/>
      <c r="E103" s="9"/>
      <c r="F103" s="10">
        <v>1200.42</v>
      </c>
      <c r="G103" s="10">
        <v>1146.26</v>
      </c>
      <c r="H103" s="10">
        <v>1882.31</v>
      </c>
      <c r="I103" s="10">
        <v>1999.06</v>
      </c>
      <c r="J103" s="10">
        <v>1207.07</v>
      </c>
      <c r="K103" s="10">
        <v>1533.99</v>
      </c>
      <c r="L103" s="10">
        <v>1675.94</v>
      </c>
      <c r="M103" s="10">
        <v>686.9</v>
      </c>
      <c r="N103" s="10">
        <v>1257.7</v>
      </c>
      <c r="O103" s="10">
        <v>645.54</v>
      </c>
      <c r="P103" s="10">
        <v>710.58</v>
      </c>
      <c r="Q103" s="10">
        <v>725.52</v>
      </c>
      <c r="R103" s="7">
        <v>14671.29</v>
      </c>
    </row>
    <row r="104" spans="1:18" x14ac:dyDescent="0.25">
      <c r="A104" s="97"/>
      <c r="B104" s="97"/>
      <c r="C104" s="98" t="s">
        <v>28</v>
      </c>
      <c r="D104" s="5" t="s">
        <v>257</v>
      </c>
      <c r="E104" s="5" t="s">
        <v>258</v>
      </c>
      <c r="F104" s="6">
        <v>0</v>
      </c>
      <c r="G104" s="6">
        <v>0</v>
      </c>
      <c r="H104" s="6">
        <v>0</v>
      </c>
      <c r="I104" s="6">
        <v>0</v>
      </c>
      <c r="J104" s="6">
        <v>0</v>
      </c>
      <c r="K104" s="6">
        <v>0</v>
      </c>
      <c r="L104" s="6">
        <v>0</v>
      </c>
      <c r="M104" s="6">
        <v>0</v>
      </c>
      <c r="N104" s="6">
        <v>0</v>
      </c>
      <c r="O104" s="6">
        <v>0</v>
      </c>
      <c r="P104" s="6">
        <v>0</v>
      </c>
      <c r="Q104" s="6">
        <v>0</v>
      </c>
      <c r="R104" s="7">
        <v>0</v>
      </c>
    </row>
    <row r="105" spans="1:18" x14ac:dyDescent="0.25">
      <c r="A105" s="97"/>
      <c r="B105" s="97"/>
      <c r="C105" s="99"/>
      <c r="D105" s="5" t="s">
        <v>259</v>
      </c>
      <c r="E105" s="5" t="s">
        <v>260</v>
      </c>
      <c r="F105" s="6">
        <v>0</v>
      </c>
      <c r="G105" s="6">
        <v>0</v>
      </c>
      <c r="H105" s="6">
        <v>0</v>
      </c>
      <c r="I105" s="6">
        <v>0</v>
      </c>
      <c r="J105" s="6">
        <v>0</v>
      </c>
      <c r="K105" s="6">
        <v>0</v>
      </c>
      <c r="L105" s="6">
        <v>0</v>
      </c>
      <c r="M105" s="6">
        <v>0</v>
      </c>
      <c r="N105" s="6">
        <v>0</v>
      </c>
      <c r="O105" s="6">
        <v>0</v>
      </c>
      <c r="P105" s="6">
        <v>0</v>
      </c>
      <c r="Q105" s="6">
        <v>0</v>
      </c>
      <c r="R105" s="7">
        <v>0</v>
      </c>
    </row>
    <row r="106" spans="1:18" x14ac:dyDescent="0.25">
      <c r="A106" s="97"/>
      <c r="B106" s="97"/>
      <c r="C106" s="99"/>
      <c r="D106" s="5" t="s">
        <v>261</v>
      </c>
      <c r="E106" s="5" t="s">
        <v>262</v>
      </c>
      <c r="F106" s="6">
        <v>0</v>
      </c>
      <c r="G106" s="6">
        <v>0</v>
      </c>
      <c r="H106" s="6">
        <v>0</v>
      </c>
      <c r="I106" s="6">
        <v>0</v>
      </c>
      <c r="J106" s="6">
        <v>0</v>
      </c>
      <c r="K106" s="6">
        <v>0</v>
      </c>
      <c r="L106" s="6">
        <v>0</v>
      </c>
      <c r="M106" s="6">
        <v>0</v>
      </c>
      <c r="N106" s="6">
        <v>0</v>
      </c>
      <c r="O106" s="6">
        <v>0</v>
      </c>
      <c r="P106" s="6">
        <v>0</v>
      </c>
      <c r="Q106" s="6">
        <v>0</v>
      </c>
      <c r="R106" s="7">
        <v>0</v>
      </c>
    </row>
    <row r="107" spans="1:18" x14ac:dyDescent="0.25">
      <c r="A107" s="97"/>
      <c r="B107" s="97"/>
      <c r="C107" s="98" t="s">
        <v>263</v>
      </c>
      <c r="D107" s="5" t="s">
        <v>264</v>
      </c>
      <c r="E107" s="5" t="s">
        <v>265</v>
      </c>
      <c r="F107" s="6">
        <v>55.8</v>
      </c>
      <c r="G107" s="6">
        <v>54.52</v>
      </c>
      <c r="H107" s="6">
        <v>60.36</v>
      </c>
      <c r="I107" s="6">
        <v>106.29</v>
      </c>
      <c r="J107" s="6">
        <v>70.42</v>
      </c>
      <c r="K107" s="6">
        <v>56.1</v>
      </c>
      <c r="L107" s="6">
        <v>80.930000000000007</v>
      </c>
      <c r="M107" s="6">
        <v>29.58</v>
      </c>
      <c r="N107" s="6">
        <v>48.91</v>
      </c>
      <c r="O107" s="6">
        <v>10.53</v>
      </c>
      <c r="P107" s="6">
        <v>38.06</v>
      </c>
      <c r="Q107" s="6">
        <v>31.42</v>
      </c>
      <c r="R107" s="7">
        <v>642.91999999999996</v>
      </c>
    </row>
    <row r="108" spans="1:18" x14ac:dyDescent="0.25">
      <c r="A108" s="97"/>
      <c r="B108" s="97"/>
      <c r="C108" s="99"/>
      <c r="D108" s="5" t="s">
        <v>266</v>
      </c>
      <c r="E108" s="5" t="s">
        <v>267</v>
      </c>
      <c r="F108" s="6">
        <v>648.29</v>
      </c>
      <c r="G108" s="6">
        <v>559.34</v>
      </c>
      <c r="H108" s="6">
        <v>908.99</v>
      </c>
      <c r="I108" s="6">
        <v>1048.73</v>
      </c>
      <c r="J108" s="6">
        <v>671.78</v>
      </c>
      <c r="K108" s="6">
        <v>791.89</v>
      </c>
      <c r="L108" s="6">
        <v>735.52</v>
      </c>
      <c r="M108" s="6">
        <v>299.12</v>
      </c>
      <c r="N108" s="6">
        <v>532.1</v>
      </c>
      <c r="O108" s="6">
        <v>293.08999999999997</v>
      </c>
      <c r="P108" s="6">
        <v>301.63</v>
      </c>
      <c r="Q108" s="6">
        <v>301.75</v>
      </c>
      <c r="R108" s="7">
        <v>7092.23</v>
      </c>
    </row>
    <row r="109" spans="1:18" x14ac:dyDescent="0.25">
      <c r="A109" s="97"/>
      <c r="B109" s="97"/>
      <c r="C109" s="4" t="s">
        <v>268</v>
      </c>
      <c r="D109" s="5" t="s">
        <v>269</v>
      </c>
      <c r="E109" s="5" t="s">
        <v>270</v>
      </c>
      <c r="F109" s="6">
        <v>0</v>
      </c>
      <c r="G109" s="6">
        <v>0</v>
      </c>
      <c r="H109" s="6">
        <v>0</v>
      </c>
      <c r="I109" s="6">
        <v>0</v>
      </c>
      <c r="J109" s="6">
        <v>0</v>
      </c>
      <c r="K109" s="6">
        <v>0</v>
      </c>
      <c r="L109" s="6">
        <v>0</v>
      </c>
      <c r="M109" s="6">
        <v>0</v>
      </c>
      <c r="N109" s="6">
        <v>0</v>
      </c>
      <c r="O109" s="6">
        <v>0</v>
      </c>
      <c r="P109" s="6">
        <v>0</v>
      </c>
      <c r="Q109" s="6">
        <v>0</v>
      </c>
      <c r="R109" s="7">
        <v>0</v>
      </c>
    </row>
    <row r="110" spans="1:18" x14ac:dyDescent="0.25">
      <c r="A110" s="97"/>
      <c r="B110" s="97"/>
      <c r="C110" s="8" t="s">
        <v>31</v>
      </c>
      <c r="D110" s="9"/>
      <c r="E110" s="9"/>
      <c r="F110" s="10">
        <v>704.09</v>
      </c>
      <c r="G110" s="10">
        <v>613.86</v>
      </c>
      <c r="H110" s="10">
        <v>969.35</v>
      </c>
      <c r="I110" s="10">
        <v>1155.02</v>
      </c>
      <c r="J110" s="10">
        <v>742.2</v>
      </c>
      <c r="K110" s="10">
        <v>847.99</v>
      </c>
      <c r="L110" s="10">
        <v>816.45</v>
      </c>
      <c r="M110" s="10">
        <v>328.7</v>
      </c>
      <c r="N110" s="10">
        <v>581.01</v>
      </c>
      <c r="O110" s="10">
        <v>303.62</v>
      </c>
      <c r="P110" s="10">
        <v>339.69</v>
      </c>
      <c r="Q110" s="10">
        <v>333.17</v>
      </c>
      <c r="R110" s="7">
        <v>7735.15</v>
      </c>
    </row>
    <row r="111" spans="1:18" x14ac:dyDescent="0.25">
      <c r="A111" s="97"/>
      <c r="B111" s="97"/>
      <c r="C111" s="11" t="s">
        <v>32</v>
      </c>
      <c r="D111" s="9"/>
      <c r="E111" s="9"/>
      <c r="F111" s="7">
        <v>496.33</v>
      </c>
      <c r="G111" s="7">
        <v>532.4</v>
      </c>
      <c r="H111" s="7">
        <v>912.96</v>
      </c>
      <c r="I111" s="7">
        <v>844.04</v>
      </c>
      <c r="J111" s="7">
        <v>464.87</v>
      </c>
      <c r="K111" s="7">
        <v>686</v>
      </c>
      <c r="L111" s="7">
        <v>859.49</v>
      </c>
      <c r="M111" s="7">
        <v>358.2</v>
      </c>
      <c r="N111" s="7">
        <v>676.69</v>
      </c>
      <c r="O111" s="7">
        <v>341.92</v>
      </c>
      <c r="P111" s="7">
        <v>370.89</v>
      </c>
      <c r="Q111" s="7">
        <v>392.35</v>
      </c>
      <c r="R111" s="7">
        <v>6936.14</v>
      </c>
    </row>
    <row r="112" spans="1:18" x14ac:dyDescent="0.25">
      <c r="A112" s="97"/>
      <c r="B112" s="97"/>
      <c r="C112" s="4" t="s">
        <v>79</v>
      </c>
      <c r="D112" s="5" t="s">
        <v>273</v>
      </c>
      <c r="E112" s="5" t="s">
        <v>274</v>
      </c>
      <c r="F112" s="6">
        <v>0</v>
      </c>
      <c r="G112" s="6">
        <v>0</v>
      </c>
      <c r="H112" s="6">
        <v>0</v>
      </c>
      <c r="I112" s="6">
        <v>0</v>
      </c>
      <c r="J112" s="6">
        <v>0</v>
      </c>
      <c r="K112" s="6">
        <v>0</v>
      </c>
      <c r="L112" s="6">
        <v>0</v>
      </c>
      <c r="M112" s="6">
        <v>0</v>
      </c>
      <c r="N112" s="6">
        <v>0</v>
      </c>
      <c r="O112" s="6">
        <v>0</v>
      </c>
      <c r="P112" s="6">
        <v>0</v>
      </c>
      <c r="Q112" s="6">
        <v>0</v>
      </c>
      <c r="R112" s="7">
        <v>0</v>
      </c>
    </row>
    <row r="113" spans="1:18" x14ac:dyDescent="0.25">
      <c r="A113" s="97"/>
      <c r="B113" s="97"/>
      <c r="C113" s="8" t="s">
        <v>86</v>
      </c>
      <c r="D113" s="9"/>
      <c r="E113" s="9"/>
      <c r="F113" s="10">
        <v>0</v>
      </c>
      <c r="G113" s="10">
        <v>0</v>
      </c>
      <c r="H113" s="10">
        <v>0</v>
      </c>
      <c r="I113" s="10">
        <v>0</v>
      </c>
      <c r="J113" s="10">
        <v>0</v>
      </c>
      <c r="K113" s="10">
        <v>0</v>
      </c>
      <c r="L113" s="10">
        <v>0</v>
      </c>
      <c r="M113" s="10">
        <v>0</v>
      </c>
      <c r="N113" s="10">
        <v>0</v>
      </c>
      <c r="O113" s="10">
        <v>0</v>
      </c>
      <c r="P113" s="10">
        <v>0</v>
      </c>
      <c r="Q113" s="10">
        <v>0</v>
      </c>
      <c r="R113" s="7">
        <v>0</v>
      </c>
    </row>
    <row r="114" spans="1:18" x14ac:dyDescent="0.25">
      <c r="A114" s="97"/>
      <c r="B114" s="97"/>
      <c r="C114" s="4" t="s">
        <v>119</v>
      </c>
      <c r="D114" s="5" t="s">
        <v>275</v>
      </c>
      <c r="E114" s="5" t="s">
        <v>276</v>
      </c>
      <c r="F114" s="6">
        <v>0</v>
      </c>
      <c r="G114" s="6">
        <v>0</v>
      </c>
      <c r="H114" s="6">
        <v>0</v>
      </c>
      <c r="I114" s="6">
        <v>0</v>
      </c>
      <c r="J114" s="6">
        <v>0</v>
      </c>
      <c r="K114" s="6">
        <v>0</v>
      </c>
      <c r="L114" s="6">
        <v>0</v>
      </c>
      <c r="M114" s="6">
        <v>0</v>
      </c>
      <c r="N114" s="6">
        <v>0</v>
      </c>
      <c r="O114" s="6">
        <v>0</v>
      </c>
      <c r="P114" s="6">
        <v>0</v>
      </c>
      <c r="Q114" s="6">
        <v>0</v>
      </c>
      <c r="R114" s="7">
        <v>0</v>
      </c>
    </row>
    <row r="115" spans="1:18" x14ac:dyDescent="0.25">
      <c r="A115" s="97"/>
      <c r="B115" s="97"/>
      <c r="C115" s="98" t="s">
        <v>131</v>
      </c>
      <c r="D115" s="5" t="s">
        <v>277</v>
      </c>
      <c r="E115" s="5" t="s">
        <v>278</v>
      </c>
      <c r="F115" s="6">
        <v>0</v>
      </c>
      <c r="G115" s="6">
        <v>0</v>
      </c>
      <c r="H115" s="6">
        <v>-6</v>
      </c>
      <c r="I115" s="6">
        <v>0</v>
      </c>
      <c r="J115" s="6">
        <v>0</v>
      </c>
      <c r="K115" s="6">
        <v>0</v>
      </c>
      <c r="L115" s="6">
        <v>0</v>
      </c>
      <c r="M115" s="6">
        <v>0</v>
      </c>
      <c r="N115" s="6">
        <v>0.02</v>
      </c>
      <c r="O115" s="6">
        <v>-0.01</v>
      </c>
      <c r="P115" s="6">
        <v>0.02</v>
      </c>
      <c r="Q115" s="6">
        <v>-0.01</v>
      </c>
      <c r="R115" s="7">
        <v>-5.98</v>
      </c>
    </row>
    <row r="116" spans="1:18" x14ac:dyDescent="0.25">
      <c r="A116" s="97"/>
      <c r="B116" s="97"/>
      <c r="C116" s="99"/>
      <c r="D116" s="5" t="s">
        <v>279</v>
      </c>
      <c r="E116" s="5" t="s">
        <v>280</v>
      </c>
      <c r="F116" s="6">
        <v>0</v>
      </c>
      <c r="G116" s="6">
        <v>0</v>
      </c>
      <c r="H116" s="6">
        <v>0</v>
      </c>
      <c r="I116" s="6">
        <v>0</v>
      </c>
      <c r="J116" s="6">
        <v>0</v>
      </c>
      <c r="K116" s="6">
        <v>0</v>
      </c>
      <c r="L116" s="6">
        <v>0</v>
      </c>
      <c r="M116" s="6">
        <v>0</v>
      </c>
      <c r="N116" s="6">
        <v>0</v>
      </c>
      <c r="O116" s="6">
        <v>0</v>
      </c>
      <c r="P116" s="6">
        <v>0</v>
      </c>
      <c r="Q116" s="6">
        <v>0</v>
      </c>
      <c r="R116" s="7">
        <v>0</v>
      </c>
    </row>
    <row r="117" spans="1:18" x14ac:dyDescent="0.25">
      <c r="A117" s="97"/>
      <c r="B117" s="97"/>
      <c r="C117" s="4" t="s">
        <v>192</v>
      </c>
      <c r="D117" s="5" t="s">
        <v>281</v>
      </c>
      <c r="E117" s="5" t="s">
        <v>282</v>
      </c>
      <c r="F117" s="6">
        <v>0</v>
      </c>
      <c r="G117" s="6">
        <v>0</v>
      </c>
      <c r="H117" s="6">
        <v>0</v>
      </c>
      <c r="I117" s="6">
        <v>0</v>
      </c>
      <c r="J117" s="6">
        <v>70</v>
      </c>
      <c r="K117" s="6">
        <v>0</v>
      </c>
      <c r="L117" s="6">
        <v>0</v>
      </c>
      <c r="M117" s="6">
        <v>0</v>
      </c>
      <c r="N117" s="6">
        <v>0</v>
      </c>
      <c r="O117" s="6">
        <v>0</v>
      </c>
      <c r="P117" s="6">
        <v>0</v>
      </c>
      <c r="Q117" s="6">
        <v>0</v>
      </c>
      <c r="R117" s="7">
        <v>70</v>
      </c>
    </row>
    <row r="118" spans="1:18" x14ac:dyDescent="0.25">
      <c r="A118" s="97"/>
      <c r="B118" s="97"/>
      <c r="C118" s="98" t="s">
        <v>201</v>
      </c>
      <c r="D118" s="5" t="s">
        <v>283</v>
      </c>
      <c r="E118" s="5" t="s">
        <v>284</v>
      </c>
      <c r="F118" s="6">
        <v>249.32</v>
      </c>
      <c r="G118" s="6">
        <v>0</v>
      </c>
      <c r="H118" s="6">
        <v>0</v>
      </c>
      <c r="I118" s="6">
        <v>0</v>
      </c>
      <c r="J118" s="6">
        <v>54.94</v>
      </c>
      <c r="K118" s="6">
        <v>0</v>
      </c>
      <c r="L118" s="6">
        <v>112.49</v>
      </c>
      <c r="M118" s="6">
        <v>0</v>
      </c>
      <c r="N118" s="6">
        <v>62.18</v>
      </c>
      <c r="O118" s="6">
        <v>0</v>
      </c>
      <c r="P118" s="6">
        <v>155.47</v>
      </c>
      <c r="Q118" s="6">
        <v>0</v>
      </c>
      <c r="R118" s="7">
        <v>634.4</v>
      </c>
    </row>
    <row r="119" spans="1:18" ht="22.5" x14ac:dyDescent="0.25">
      <c r="A119" s="97"/>
      <c r="B119" s="97"/>
      <c r="C119" s="99"/>
      <c r="D119" s="5" t="s">
        <v>285</v>
      </c>
      <c r="E119" s="5" t="s">
        <v>286</v>
      </c>
      <c r="F119" s="6">
        <v>0</v>
      </c>
      <c r="G119" s="6">
        <v>0</v>
      </c>
      <c r="H119" s="6">
        <v>0</v>
      </c>
      <c r="I119" s="6">
        <v>0</v>
      </c>
      <c r="J119" s="6">
        <v>0</v>
      </c>
      <c r="K119" s="6">
        <v>0</v>
      </c>
      <c r="L119" s="6">
        <v>0</v>
      </c>
      <c r="M119" s="6">
        <v>0</v>
      </c>
      <c r="N119" s="6">
        <v>0</v>
      </c>
      <c r="O119" s="6">
        <v>0</v>
      </c>
      <c r="P119" s="6">
        <v>0</v>
      </c>
      <c r="Q119" s="6">
        <v>0</v>
      </c>
      <c r="R119" s="7">
        <v>0</v>
      </c>
    </row>
    <row r="120" spans="1:18" x14ac:dyDescent="0.25">
      <c r="A120" s="97"/>
      <c r="B120" s="97"/>
      <c r="C120" s="8" t="s">
        <v>248</v>
      </c>
      <c r="D120" s="9"/>
      <c r="E120" s="9"/>
      <c r="F120" s="10">
        <v>249.32</v>
      </c>
      <c r="G120" s="10">
        <v>0</v>
      </c>
      <c r="H120" s="10">
        <v>-6</v>
      </c>
      <c r="I120" s="10">
        <v>0</v>
      </c>
      <c r="J120" s="10">
        <v>124.94</v>
      </c>
      <c r="K120" s="10">
        <v>0</v>
      </c>
      <c r="L120" s="10">
        <v>112.49</v>
      </c>
      <c r="M120" s="10">
        <v>0</v>
      </c>
      <c r="N120" s="10">
        <v>62.2</v>
      </c>
      <c r="O120" s="10">
        <v>-0.01</v>
      </c>
      <c r="P120" s="10">
        <v>155.49</v>
      </c>
      <c r="Q120" s="10">
        <v>-0.01</v>
      </c>
      <c r="R120" s="7">
        <v>698.42</v>
      </c>
    </row>
    <row r="121" spans="1:18" x14ac:dyDescent="0.25">
      <c r="A121" s="97"/>
      <c r="B121" s="97"/>
      <c r="C121" s="13" t="s">
        <v>249</v>
      </c>
      <c r="D121" s="9"/>
      <c r="E121" s="9"/>
      <c r="F121" s="14">
        <v>247.01</v>
      </c>
      <c r="G121" s="14">
        <v>532.4</v>
      </c>
      <c r="H121" s="14">
        <v>918.96</v>
      </c>
      <c r="I121" s="14">
        <v>844.04</v>
      </c>
      <c r="J121" s="14">
        <v>339.93</v>
      </c>
      <c r="K121" s="14">
        <v>686</v>
      </c>
      <c r="L121" s="14">
        <v>747</v>
      </c>
      <c r="M121" s="14">
        <v>358.2</v>
      </c>
      <c r="N121" s="14">
        <v>614.49</v>
      </c>
      <c r="O121" s="14">
        <v>341.93</v>
      </c>
      <c r="P121" s="14">
        <v>215.4</v>
      </c>
      <c r="Q121" s="14">
        <v>392.36</v>
      </c>
      <c r="R121" s="7">
        <v>6237.72</v>
      </c>
    </row>
    <row r="122" spans="1:18" x14ac:dyDescent="0.25">
      <c r="A122" s="15"/>
      <c r="B122" s="15"/>
      <c r="C122" s="16" t="s">
        <v>287</v>
      </c>
      <c r="D122" s="9"/>
      <c r="E122" s="9"/>
      <c r="F122" s="17">
        <v>4199.3999999999996</v>
      </c>
      <c r="G122" s="17">
        <v>-3721.64</v>
      </c>
      <c r="H122" s="17">
        <v>-7451.81</v>
      </c>
      <c r="I122" s="17">
        <v>-2282.25</v>
      </c>
      <c r="J122" s="17">
        <v>-1072.55</v>
      </c>
      <c r="K122" s="17">
        <v>-2974.4</v>
      </c>
      <c r="L122" s="17">
        <v>-760.79</v>
      </c>
      <c r="M122" s="17">
        <v>-1243.71</v>
      </c>
      <c r="N122" s="17">
        <v>2368.41</v>
      </c>
      <c r="O122" s="17">
        <v>8733.1</v>
      </c>
      <c r="P122" s="17">
        <v>325.64</v>
      </c>
      <c r="Q122" s="17">
        <v>-1329.96</v>
      </c>
      <c r="R122" s="7">
        <v>-5210.5600000000004</v>
      </c>
    </row>
  </sheetData>
  <mergeCells count="27">
    <mergeCell ref="B100:B121"/>
    <mergeCell ref="C100:C102"/>
    <mergeCell ref="C104:C106"/>
    <mergeCell ref="C107:C108"/>
    <mergeCell ref="C115:C116"/>
    <mergeCell ref="C118:C119"/>
    <mergeCell ref="C74:C77"/>
    <mergeCell ref="C78:C85"/>
    <mergeCell ref="C86:C88"/>
    <mergeCell ref="C89:C90"/>
    <mergeCell ref="C93:C96"/>
    <mergeCell ref="A2:A121"/>
    <mergeCell ref="B2:B99"/>
    <mergeCell ref="C2:C4"/>
    <mergeCell ref="C12:C14"/>
    <mergeCell ref="C15:C18"/>
    <mergeCell ref="C19:C22"/>
    <mergeCell ref="C23:C24"/>
    <mergeCell ref="C26:C27"/>
    <mergeCell ref="C29:C33"/>
    <mergeCell ref="C34:C42"/>
    <mergeCell ref="C43:C46"/>
    <mergeCell ref="C48:C50"/>
    <mergeCell ref="C51:C52"/>
    <mergeCell ref="C53:C56"/>
    <mergeCell ref="C57:C61"/>
    <mergeCell ref="C62:C7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5"/>
  <sheetViews>
    <sheetView showGridLines="0" workbookViewId="0">
      <selection activeCell="C2" sqref="C2"/>
    </sheetView>
  </sheetViews>
  <sheetFormatPr defaultRowHeight="15" x14ac:dyDescent="0.25"/>
  <cols>
    <col min="1" max="1" width="19.42578125" customWidth="1"/>
    <col min="2" max="2" width="5.28515625" customWidth="1"/>
    <col min="3" max="3" width="28.5703125" customWidth="1"/>
    <col min="4" max="4" width="20.140625" customWidth="1"/>
    <col min="5" max="5" width="55.140625" customWidth="1"/>
    <col min="6" max="6" width="8.42578125" customWidth="1"/>
    <col min="7" max="7" width="8.5703125" customWidth="1"/>
    <col min="8" max="8" width="8.140625" customWidth="1"/>
    <col min="9" max="9" width="8" customWidth="1"/>
    <col min="10" max="10" width="8.5703125" customWidth="1"/>
    <col min="11" max="11" width="8.140625" customWidth="1"/>
    <col min="12" max="14" width="8.42578125" customWidth="1"/>
    <col min="15" max="16" width="8.140625" customWidth="1"/>
    <col min="17" max="18" width="8.5703125" customWidth="1"/>
    <col min="19" max="19" width="0.85546875" customWidth="1"/>
  </cols>
  <sheetData>
    <row r="1" spans="1:18" ht="33.75" x14ac:dyDescent="0.25">
      <c r="A1" s="1" t="s">
        <v>0</v>
      </c>
      <c r="B1" s="1" t="s">
        <v>3</v>
      </c>
      <c r="C1" s="1" t="s">
        <v>4</v>
      </c>
      <c r="D1" s="1" t="s">
        <v>5</v>
      </c>
      <c r="E1" s="1" t="s">
        <v>6</v>
      </c>
      <c r="F1" s="2" t="s">
        <v>7</v>
      </c>
      <c r="G1" s="2" t="s">
        <v>8</v>
      </c>
      <c r="H1" s="2" t="s">
        <v>9</v>
      </c>
      <c r="I1" s="2" t="s">
        <v>10</v>
      </c>
      <c r="J1" s="2" t="s">
        <v>11</v>
      </c>
      <c r="K1" s="2" t="s">
        <v>12</v>
      </c>
      <c r="L1" s="2" t="s">
        <v>2</v>
      </c>
      <c r="M1" s="2" t="s">
        <v>13</v>
      </c>
      <c r="N1" s="2" t="s">
        <v>14</v>
      </c>
      <c r="O1" s="2" t="s">
        <v>15</v>
      </c>
      <c r="P1" s="2" t="s">
        <v>16</v>
      </c>
      <c r="Q1" s="2" t="s">
        <v>301</v>
      </c>
      <c r="R1" s="3" t="s">
        <v>302</v>
      </c>
    </row>
    <row r="2" spans="1:18" x14ac:dyDescent="0.25">
      <c r="A2" s="96" t="s">
        <v>18</v>
      </c>
      <c r="B2" s="96" t="s">
        <v>19</v>
      </c>
      <c r="C2" s="4" t="s">
        <v>43</v>
      </c>
      <c r="D2" s="5" t="s">
        <v>44</v>
      </c>
      <c r="E2" s="5" t="s">
        <v>45</v>
      </c>
      <c r="F2" s="6">
        <v>1500</v>
      </c>
      <c r="G2" s="6">
        <v>1000</v>
      </c>
      <c r="H2" s="6">
        <v>1500</v>
      </c>
      <c r="I2" s="6">
        <v>1000</v>
      </c>
      <c r="J2" s="6">
        <v>1000</v>
      </c>
      <c r="K2" s="6">
        <v>1500</v>
      </c>
      <c r="L2" s="6">
        <v>1500</v>
      </c>
      <c r="M2" s="6">
        <v>1000</v>
      </c>
      <c r="N2" s="6">
        <v>1000</v>
      </c>
      <c r="O2" s="6">
        <v>1000</v>
      </c>
      <c r="P2" s="6">
        <v>1000</v>
      </c>
      <c r="Q2" s="6">
        <v>1000</v>
      </c>
      <c r="R2" s="7">
        <v>14000</v>
      </c>
    </row>
    <row r="3" spans="1:18" x14ac:dyDescent="0.25">
      <c r="A3" s="97"/>
      <c r="B3" s="97"/>
      <c r="C3" s="4" t="s">
        <v>53</v>
      </c>
      <c r="D3" s="5" t="s">
        <v>58</v>
      </c>
      <c r="E3" s="5" t="s">
        <v>59</v>
      </c>
      <c r="F3" s="6">
        <v>8400</v>
      </c>
      <c r="G3" s="6">
        <v>0</v>
      </c>
      <c r="H3" s="6">
        <v>0</v>
      </c>
      <c r="I3" s="6">
        <v>0</v>
      </c>
      <c r="J3" s="6">
        <v>0</v>
      </c>
      <c r="K3" s="6">
        <v>0</v>
      </c>
      <c r="L3" s="6">
        <v>0</v>
      </c>
      <c r="M3" s="6">
        <v>0</v>
      </c>
      <c r="N3" s="6">
        <v>0</v>
      </c>
      <c r="O3" s="6">
        <v>0</v>
      </c>
      <c r="P3" s="6">
        <v>0</v>
      </c>
      <c r="Q3" s="6">
        <v>0</v>
      </c>
      <c r="R3" s="7">
        <v>8400</v>
      </c>
    </row>
    <row r="4" spans="1:18" x14ac:dyDescent="0.25">
      <c r="A4" s="97"/>
      <c r="B4" s="97"/>
      <c r="C4" s="98" t="s">
        <v>62</v>
      </c>
      <c r="D4" s="5" t="s">
        <v>63</v>
      </c>
      <c r="E4" s="5" t="s">
        <v>64</v>
      </c>
      <c r="F4" s="6">
        <v>0</v>
      </c>
      <c r="G4" s="6">
        <v>0</v>
      </c>
      <c r="H4" s="6">
        <v>0</v>
      </c>
      <c r="I4" s="6">
        <v>315</v>
      </c>
      <c r="J4" s="6">
        <v>315</v>
      </c>
      <c r="K4" s="6">
        <v>315</v>
      </c>
      <c r="L4" s="6">
        <v>315</v>
      </c>
      <c r="M4" s="6">
        <v>0</v>
      </c>
      <c r="N4" s="6">
        <v>0</v>
      </c>
      <c r="O4" s="6">
        <v>0</v>
      </c>
      <c r="P4" s="6">
        <v>0</v>
      </c>
      <c r="Q4" s="6">
        <v>0</v>
      </c>
      <c r="R4" s="7">
        <v>1260</v>
      </c>
    </row>
    <row r="5" spans="1:18" x14ac:dyDescent="0.25">
      <c r="A5" s="97"/>
      <c r="B5" s="97"/>
      <c r="C5" s="99"/>
      <c r="D5" s="5" t="s">
        <v>65</v>
      </c>
      <c r="E5" s="5" t="s">
        <v>66</v>
      </c>
      <c r="F5" s="6">
        <v>250</v>
      </c>
      <c r="G5" s="6">
        <v>250</v>
      </c>
      <c r="H5" s="6">
        <v>1000</v>
      </c>
      <c r="I5" s="6">
        <v>1000</v>
      </c>
      <c r="J5" s="6">
        <v>1000</v>
      </c>
      <c r="K5" s="6">
        <v>1000</v>
      </c>
      <c r="L5" s="6">
        <v>500</v>
      </c>
      <c r="M5" s="6">
        <v>0</v>
      </c>
      <c r="N5" s="6">
        <v>0</v>
      </c>
      <c r="O5" s="6">
        <v>0</v>
      </c>
      <c r="P5" s="6">
        <v>0</v>
      </c>
      <c r="Q5" s="6">
        <v>0</v>
      </c>
      <c r="R5" s="7">
        <v>5000</v>
      </c>
    </row>
    <row r="6" spans="1:18" x14ac:dyDescent="0.25">
      <c r="A6" s="97"/>
      <c r="B6" s="97"/>
      <c r="C6" s="99"/>
      <c r="D6" s="5" t="s">
        <v>69</v>
      </c>
      <c r="E6" s="5" t="s">
        <v>70</v>
      </c>
      <c r="F6" s="6">
        <v>1000</v>
      </c>
      <c r="G6" s="6">
        <v>1000</v>
      </c>
      <c r="H6" s="6">
        <v>1000</v>
      </c>
      <c r="I6" s="6">
        <v>1000</v>
      </c>
      <c r="J6" s="6">
        <v>1000</v>
      </c>
      <c r="K6" s="6">
        <v>800</v>
      </c>
      <c r="L6" s="6">
        <v>800</v>
      </c>
      <c r="M6" s="6">
        <v>400</v>
      </c>
      <c r="N6" s="6">
        <v>0</v>
      </c>
      <c r="O6" s="6">
        <v>0</v>
      </c>
      <c r="P6" s="6">
        <v>0</v>
      </c>
      <c r="Q6" s="6">
        <v>0</v>
      </c>
      <c r="R6" s="7">
        <v>7000</v>
      </c>
    </row>
    <row r="7" spans="1:18" x14ac:dyDescent="0.25">
      <c r="A7" s="97"/>
      <c r="B7" s="97"/>
      <c r="C7" s="4" t="s">
        <v>71</v>
      </c>
      <c r="D7" s="5" t="s">
        <v>74</v>
      </c>
      <c r="E7" s="5" t="s">
        <v>75</v>
      </c>
      <c r="F7" s="6">
        <v>0</v>
      </c>
      <c r="G7" s="6">
        <v>0</v>
      </c>
      <c r="H7" s="6">
        <v>0</v>
      </c>
      <c r="I7" s="6">
        <v>0</v>
      </c>
      <c r="J7" s="6">
        <v>0</v>
      </c>
      <c r="K7" s="6">
        <v>0</v>
      </c>
      <c r="L7" s="6">
        <v>6445</v>
      </c>
      <c r="M7" s="6">
        <v>650</v>
      </c>
      <c r="N7" s="6">
        <v>650</v>
      </c>
      <c r="O7" s="6">
        <v>0</v>
      </c>
      <c r="P7" s="6">
        <v>0</v>
      </c>
      <c r="Q7" s="6">
        <v>0</v>
      </c>
      <c r="R7" s="7">
        <v>7745</v>
      </c>
    </row>
    <row r="8" spans="1:18" x14ac:dyDescent="0.25">
      <c r="A8" s="97"/>
      <c r="B8" s="97"/>
      <c r="C8" s="8" t="s">
        <v>86</v>
      </c>
      <c r="D8" s="9"/>
      <c r="E8" s="9"/>
      <c r="F8" s="10">
        <v>11150</v>
      </c>
      <c r="G8" s="10">
        <v>2250</v>
      </c>
      <c r="H8" s="10">
        <v>3500</v>
      </c>
      <c r="I8" s="10">
        <v>3315</v>
      </c>
      <c r="J8" s="10">
        <v>3315</v>
      </c>
      <c r="K8" s="10">
        <v>3615</v>
      </c>
      <c r="L8" s="10">
        <v>9560</v>
      </c>
      <c r="M8" s="10">
        <v>2050</v>
      </c>
      <c r="N8" s="10">
        <v>1650</v>
      </c>
      <c r="O8" s="10">
        <v>1000</v>
      </c>
      <c r="P8" s="10">
        <v>1000</v>
      </c>
      <c r="Q8" s="10">
        <v>1000</v>
      </c>
      <c r="R8" s="7">
        <v>43405</v>
      </c>
    </row>
    <row r="9" spans="1:18" x14ac:dyDescent="0.25">
      <c r="A9" s="97"/>
      <c r="B9" s="97"/>
      <c r="C9" s="98" t="s">
        <v>87</v>
      </c>
      <c r="D9" s="5" t="s">
        <v>90</v>
      </c>
      <c r="E9" s="5" t="s">
        <v>91</v>
      </c>
      <c r="F9" s="6">
        <v>33</v>
      </c>
      <c r="G9" s="6">
        <v>33</v>
      </c>
      <c r="H9" s="6">
        <v>33</v>
      </c>
      <c r="I9" s="6">
        <v>33</v>
      </c>
      <c r="J9" s="6">
        <v>33</v>
      </c>
      <c r="K9" s="6">
        <v>33</v>
      </c>
      <c r="L9" s="6">
        <v>33</v>
      </c>
      <c r="M9" s="6">
        <v>33</v>
      </c>
      <c r="N9" s="6">
        <v>33</v>
      </c>
      <c r="O9" s="6">
        <v>33</v>
      </c>
      <c r="P9" s="6">
        <v>33</v>
      </c>
      <c r="Q9" s="6">
        <v>33</v>
      </c>
      <c r="R9" s="7">
        <v>396</v>
      </c>
    </row>
    <row r="10" spans="1:18" x14ac:dyDescent="0.25">
      <c r="A10" s="97"/>
      <c r="B10" s="97"/>
      <c r="C10" s="99"/>
      <c r="D10" s="5" t="s">
        <v>92</v>
      </c>
      <c r="E10" s="5" t="s">
        <v>93</v>
      </c>
      <c r="F10" s="6">
        <v>193.79</v>
      </c>
      <c r="G10" s="6">
        <v>193.79</v>
      </c>
      <c r="H10" s="6">
        <v>193.79</v>
      </c>
      <c r="I10" s="6">
        <v>193.79</v>
      </c>
      <c r="J10" s="6">
        <v>193.79</v>
      </c>
      <c r="K10" s="6">
        <v>193.79</v>
      </c>
      <c r="L10" s="6">
        <v>193.79</v>
      </c>
      <c r="M10" s="6">
        <v>193.79</v>
      </c>
      <c r="N10" s="6">
        <v>193.79</v>
      </c>
      <c r="O10" s="6">
        <v>193.79</v>
      </c>
      <c r="P10" s="6">
        <v>193.79</v>
      </c>
      <c r="Q10" s="6">
        <v>193.79</v>
      </c>
      <c r="R10" s="7">
        <v>2325.48</v>
      </c>
    </row>
    <row r="11" spans="1:18" x14ac:dyDescent="0.25">
      <c r="A11" s="97"/>
      <c r="B11" s="97"/>
      <c r="C11" s="99"/>
      <c r="D11" s="5" t="s">
        <v>94</v>
      </c>
      <c r="E11" s="5" t="s">
        <v>95</v>
      </c>
      <c r="F11" s="6">
        <v>1206.6600000000001</v>
      </c>
      <c r="G11" s="6">
        <v>1206.6600000000001</v>
      </c>
      <c r="H11" s="6">
        <v>1206.6600000000001</v>
      </c>
      <c r="I11" s="6">
        <v>1206.6600000000001</v>
      </c>
      <c r="J11" s="6">
        <v>1206.6600000000001</v>
      </c>
      <c r="K11" s="6">
        <v>1206.6600000000001</v>
      </c>
      <c r="L11" s="6">
        <v>1206.6600000000001</v>
      </c>
      <c r="M11" s="6">
        <v>1206.6600000000001</v>
      </c>
      <c r="N11" s="6">
        <v>1206.6600000000001</v>
      </c>
      <c r="O11" s="6">
        <v>1206.6600000000001</v>
      </c>
      <c r="P11" s="6">
        <v>1206.6600000000001</v>
      </c>
      <c r="Q11" s="6">
        <v>1206.6600000000001</v>
      </c>
      <c r="R11" s="7">
        <v>14479.92</v>
      </c>
    </row>
    <row r="12" spans="1:18" ht="22.5" x14ac:dyDescent="0.25">
      <c r="A12" s="97"/>
      <c r="B12" s="97"/>
      <c r="C12" s="98" t="s">
        <v>98</v>
      </c>
      <c r="D12" s="5" t="s">
        <v>103</v>
      </c>
      <c r="E12" s="5" t="s">
        <v>104</v>
      </c>
      <c r="F12" s="6">
        <v>0</v>
      </c>
      <c r="G12" s="6">
        <v>0</v>
      </c>
      <c r="H12" s="6">
        <v>0</v>
      </c>
      <c r="I12" s="6">
        <v>0</v>
      </c>
      <c r="J12" s="6">
        <v>1500</v>
      </c>
      <c r="K12" s="6">
        <v>0</v>
      </c>
      <c r="L12" s="6">
        <v>0</v>
      </c>
      <c r="M12" s="6">
        <v>0</v>
      </c>
      <c r="N12" s="6">
        <v>0</v>
      </c>
      <c r="O12" s="6">
        <v>0</v>
      </c>
      <c r="P12" s="6">
        <v>0</v>
      </c>
      <c r="Q12" s="6">
        <v>0</v>
      </c>
      <c r="R12" s="7">
        <v>1500</v>
      </c>
    </row>
    <row r="13" spans="1:18" x14ac:dyDescent="0.25">
      <c r="A13" s="97"/>
      <c r="B13" s="97"/>
      <c r="C13" s="99"/>
      <c r="D13" s="5" t="s">
        <v>105</v>
      </c>
      <c r="E13" s="5" t="s">
        <v>106</v>
      </c>
      <c r="F13" s="6">
        <v>250</v>
      </c>
      <c r="G13" s="6">
        <v>250</v>
      </c>
      <c r="H13" s="6">
        <v>250</v>
      </c>
      <c r="I13" s="6">
        <v>250</v>
      </c>
      <c r="J13" s="6">
        <v>250</v>
      </c>
      <c r="K13" s="6">
        <v>250</v>
      </c>
      <c r="L13" s="6">
        <v>250</v>
      </c>
      <c r="M13" s="6">
        <v>250</v>
      </c>
      <c r="N13" s="6">
        <v>250</v>
      </c>
      <c r="O13" s="6">
        <v>250</v>
      </c>
      <c r="P13" s="6">
        <v>250</v>
      </c>
      <c r="Q13" s="6">
        <v>250</v>
      </c>
      <c r="R13" s="7">
        <v>3000</v>
      </c>
    </row>
    <row r="14" spans="1:18" x14ac:dyDescent="0.25">
      <c r="A14" s="97"/>
      <c r="B14" s="97"/>
      <c r="C14" s="4" t="s">
        <v>119</v>
      </c>
      <c r="D14" s="5" t="s">
        <v>126</v>
      </c>
      <c r="E14" s="5" t="s">
        <v>127</v>
      </c>
      <c r="F14" s="6">
        <v>500</v>
      </c>
      <c r="G14" s="6">
        <v>0</v>
      </c>
      <c r="H14" s="6">
        <v>0</v>
      </c>
      <c r="I14" s="6">
        <v>0</v>
      </c>
      <c r="J14" s="6">
        <v>0</v>
      </c>
      <c r="K14" s="6">
        <v>0</v>
      </c>
      <c r="L14" s="6">
        <v>0</v>
      </c>
      <c r="M14" s="6">
        <v>0</v>
      </c>
      <c r="N14" s="6">
        <v>0</v>
      </c>
      <c r="O14" s="6">
        <v>0</v>
      </c>
      <c r="P14" s="6">
        <v>0</v>
      </c>
      <c r="Q14" s="6">
        <v>0</v>
      </c>
      <c r="R14" s="7">
        <v>500</v>
      </c>
    </row>
    <row r="15" spans="1:18" x14ac:dyDescent="0.25">
      <c r="A15" s="97"/>
      <c r="B15" s="97"/>
      <c r="C15" s="98" t="s">
        <v>145</v>
      </c>
      <c r="D15" s="5" t="s">
        <v>146</v>
      </c>
      <c r="E15" s="5" t="s">
        <v>147</v>
      </c>
      <c r="F15" s="6">
        <v>0</v>
      </c>
      <c r="G15" s="6">
        <v>1500</v>
      </c>
      <c r="H15" s="6">
        <v>1000</v>
      </c>
      <c r="I15" s="6">
        <v>0</v>
      </c>
      <c r="J15" s="6">
        <v>0</v>
      </c>
      <c r="K15" s="6">
        <v>1500</v>
      </c>
      <c r="L15" s="6">
        <v>1000</v>
      </c>
      <c r="M15" s="6">
        <v>0</v>
      </c>
      <c r="N15" s="6">
        <v>0</v>
      </c>
      <c r="O15" s="6">
        <v>0</v>
      </c>
      <c r="P15" s="6">
        <v>0</v>
      </c>
      <c r="Q15" s="6">
        <v>0</v>
      </c>
      <c r="R15" s="7">
        <v>5000</v>
      </c>
    </row>
    <row r="16" spans="1:18" x14ac:dyDescent="0.25">
      <c r="A16" s="97"/>
      <c r="B16" s="97"/>
      <c r="C16" s="99"/>
      <c r="D16" s="5" t="s">
        <v>150</v>
      </c>
      <c r="E16" s="5" t="s">
        <v>151</v>
      </c>
      <c r="F16" s="6">
        <v>100</v>
      </c>
      <c r="G16" s="6">
        <v>250</v>
      </c>
      <c r="H16" s="6">
        <v>250</v>
      </c>
      <c r="I16" s="6">
        <v>0</v>
      </c>
      <c r="J16" s="6">
        <v>0</v>
      </c>
      <c r="K16" s="6">
        <v>100</v>
      </c>
      <c r="L16" s="6">
        <v>100</v>
      </c>
      <c r="M16" s="6">
        <v>0</v>
      </c>
      <c r="N16" s="6">
        <v>0</v>
      </c>
      <c r="O16" s="6">
        <v>0</v>
      </c>
      <c r="P16" s="6">
        <v>0</v>
      </c>
      <c r="Q16" s="6">
        <v>0</v>
      </c>
      <c r="R16" s="7">
        <v>800</v>
      </c>
    </row>
    <row r="17" spans="1:18" x14ac:dyDescent="0.25">
      <c r="A17" s="97"/>
      <c r="B17" s="97"/>
      <c r="C17" s="98" t="s">
        <v>165</v>
      </c>
      <c r="D17" s="5" t="s">
        <v>176</v>
      </c>
      <c r="E17" s="5" t="s">
        <v>177</v>
      </c>
      <c r="F17" s="6">
        <v>500</v>
      </c>
      <c r="G17" s="6">
        <v>0</v>
      </c>
      <c r="H17" s="6">
        <v>500</v>
      </c>
      <c r="I17" s="6">
        <v>0</v>
      </c>
      <c r="J17" s="6">
        <v>500</v>
      </c>
      <c r="K17" s="6">
        <v>0</v>
      </c>
      <c r="L17" s="6">
        <v>500</v>
      </c>
      <c r="M17" s="6">
        <v>0</v>
      </c>
      <c r="N17" s="6">
        <v>500</v>
      </c>
      <c r="O17" s="6">
        <v>0</v>
      </c>
      <c r="P17" s="6">
        <v>0</v>
      </c>
      <c r="Q17" s="6">
        <v>0</v>
      </c>
      <c r="R17" s="7">
        <v>2500</v>
      </c>
    </row>
    <row r="18" spans="1:18" x14ac:dyDescent="0.25">
      <c r="A18" s="97"/>
      <c r="B18" s="97"/>
      <c r="C18" s="99"/>
      <c r="D18" s="5" t="s">
        <v>180</v>
      </c>
      <c r="E18" s="5" t="s">
        <v>181</v>
      </c>
      <c r="F18" s="6">
        <v>0</v>
      </c>
      <c r="G18" s="6">
        <v>0</v>
      </c>
      <c r="H18" s="6">
        <v>250</v>
      </c>
      <c r="I18" s="6">
        <v>250</v>
      </c>
      <c r="J18" s="6">
        <v>0</v>
      </c>
      <c r="K18" s="6">
        <v>0</v>
      </c>
      <c r="L18" s="6">
        <v>250</v>
      </c>
      <c r="M18" s="6">
        <v>250</v>
      </c>
      <c r="N18" s="6">
        <v>0</v>
      </c>
      <c r="O18" s="6">
        <v>0</v>
      </c>
      <c r="P18" s="6">
        <v>0</v>
      </c>
      <c r="Q18" s="6">
        <v>0</v>
      </c>
      <c r="R18" s="7">
        <v>1000</v>
      </c>
    </row>
    <row r="19" spans="1:18" x14ac:dyDescent="0.25">
      <c r="A19" s="97"/>
      <c r="B19" s="97"/>
      <c r="C19" s="99"/>
      <c r="D19" s="5" t="s">
        <v>182</v>
      </c>
      <c r="E19" s="5" t="s">
        <v>183</v>
      </c>
      <c r="F19" s="6">
        <v>1000</v>
      </c>
      <c r="G19" s="6">
        <v>400</v>
      </c>
      <c r="H19" s="6">
        <v>1000</v>
      </c>
      <c r="I19" s="6">
        <v>500</v>
      </c>
      <c r="J19" s="6">
        <v>600</v>
      </c>
      <c r="K19" s="6">
        <v>2500</v>
      </c>
      <c r="L19" s="6">
        <v>0</v>
      </c>
      <c r="M19" s="6">
        <v>2000</v>
      </c>
      <c r="N19" s="6">
        <v>0</v>
      </c>
      <c r="O19" s="6">
        <v>0</v>
      </c>
      <c r="P19" s="6">
        <v>0</v>
      </c>
      <c r="Q19" s="6">
        <v>2000</v>
      </c>
      <c r="R19" s="7">
        <v>10000</v>
      </c>
    </row>
    <row r="20" spans="1:18" x14ac:dyDescent="0.25">
      <c r="A20" s="97"/>
      <c r="B20" s="97"/>
      <c r="C20" s="99"/>
      <c r="D20" s="5" t="s">
        <v>186</v>
      </c>
      <c r="E20" s="5" t="s">
        <v>187</v>
      </c>
      <c r="F20" s="6">
        <v>650</v>
      </c>
      <c r="G20" s="6">
        <v>250</v>
      </c>
      <c r="H20" s="6">
        <v>250</v>
      </c>
      <c r="I20" s="6">
        <v>250</v>
      </c>
      <c r="J20" s="6">
        <v>250</v>
      </c>
      <c r="K20" s="6">
        <v>650</v>
      </c>
      <c r="L20" s="6">
        <v>250</v>
      </c>
      <c r="M20" s="6">
        <v>250</v>
      </c>
      <c r="N20" s="6">
        <v>250</v>
      </c>
      <c r="O20" s="6">
        <v>250</v>
      </c>
      <c r="P20" s="6">
        <v>200</v>
      </c>
      <c r="Q20" s="6">
        <v>0</v>
      </c>
      <c r="R20" s="7">
        <v>3500</v>
      </c>
    </row>
    <row r="21" spans="1:18" x14ac:dyDescent="0.25">
      <c r="A21" s="97"/>
      <c r="B21" s="97"/>
      <c r="C21" s="99"/>
      <c r="D21" s="5" t="s">
        <v>188</v>
      </c>
      <c r="E21" s="5" t="s">
        <v>189</v>
      </c>
      <c r="F21" s="6">
        <v>100</v>
      </c>
      <c r="G21" s="6">
        <v>0</v>
      </c>
      <c r="H21" s="6">
        <v>0</v>
      </c>
      <c r="I21" s="6">
        <v>0</v>
      </c>
      <c r="J21" s="6">
        <v>0</v>
      </c>
      <c r="K21" s="6">
        <v>0</v>
      </c>
      <c r="L21" s="6">
        <v>0</v>
      </c>
      <c r="M21" s="6">
        <v>100</v>
      </c>
      <c r="N21" s="6">
        <v>0</v>
      </c>
      <c r="O21" s="6">
        <v>0</v>
      </c>
      <c r="P21" s="6">
        <v>0</v>
      </c>
      <c r="Q21" s="6">
        <v>0</v>
      </c>
      <c r="R21" s="7">
        <v>200</v>
      </c>
    </row>
    <row r="22" spans="1:18" x14ac:dyDescent="0.25">
      <c r="A22" s="97"/>
      <c r="B22" s="97"/>
      <c r="C22" s="98" t="s">
        <v>192</v>
      </c>
      <c r="D22" s="5" t="s">
        <v>197</v>
      </c>
      <c r="E22" s="5" t="s">
        <v>198</v>
      </c>
      <c r="F22" s="6">
        <v>0</v>
      </c>
      <c r="G22" s="6">
        <v>0</v>
      </c>
      <c r="H22" s="6">
        <v>500</v>
      </c>
      <c r="I22" s="6">
        <v>500</v>
      </c>
      <c r="J22" s="6">
        <v>600</v>
      </c>
      <c r="K22" s="6">
        <v>400</v>
      </c>
      <c r="L22" s="6">
        <v>500</v>
      </c>
      <c r="M22" s="6">
        <v>0</v>
      </c>
      <c r="N22" s="6">
        <v>0</v>
      </c>
      <c r="O22" s="6">
        <v>0</v>
      </c>
      <c r="P22" s="6">
        <v>0</v>
      </c>
      <c r="Q22" s="6">
        <v>0</v>
      </c>
      <c r="R22" s="7">
        <v>2500</v>
      </c>
    </row>
    <row r="23" spans="1:18" x14ac:dyDescent="0.25">
      <c r="A23" s="97"/>
      <c r="B23" s="97"/>
      <c r="C23" s="99"/>
      <c r="D23" s="5" t="s">
        <v>199</v>
      </c>
      <c r="E23" s="5" t="s">
        <v>200</v>
      </c>
      <c r="F23" s="6">
        <v>0</v>
      </c>
      <c r="G23" s="6">
        <v>0</v>
      </c>
      <c r="H23" s="6">
        <v>500</v>
      </c>
      <c r="I23" s="6">
        <v>500</v>
      </c>
      <c r="J23" s="6">
        <v>0</v>
      </c>
      <c r="K23" s="6">
        <v>0</v>
      </c>
      <c r="L23" s="6">
        <v>0</v>
      </c>
      <c r="M23" s="6">
        <v>0</v>
      </c>
      <c r="N23" s="6">
        <v>0</v>
      </c>
      <c r="O23" s="6">
        <v>0</v>
      </c>
      <c r="P23" s="6">
        <v>0</v>
      </c>
      <c r="Q23" s="6">
        <v>0</v>
      </c>
      <c r="R23" s="7">
        <v>1000</v>
      </c>
    </row>
    <row r="24" spans="1:18" x14ac:dyDescent="0.25">
      <c r="A24" s="97"/>
      <c r="B24" s="97"/>
      <c r="C24" s="98" t="s">
        <v>201</v>
      </c>
      <c r="D24" s="5" t="s">
        <v>202</v>
      </c>
      <c r="E24" s="5" t="s">
        <v>203</v>
      </c>
      <c r="F24" s="6">
        <v>50</v>
      </c>
      <c r="G24" s="6">
        <v>100</v>
      </c>
      <c r="H24" s="6">
        <v>150</v>
      </c>
      <c r="I24" s="6">
        <v>0</v>
      </c>
      <c r="J24" s="6">
        <v>0</v>
      </c>
      <c r="K24" s="6">
        <v>0</v>
      </c>
      <c r="L24" s="6">
        <v>0</v>
      </c>
      <c r="M24" s="6">
        <v>0</v>
      </c>
      <c r="N24" s="6">
        <v>0</v>
      </c>
      <c r="O24" s="6">
        <v>0</v>
      </c>
      <c r="P24" s="6">
        <v>0</v>
      </c>
      <c r="Q24" s="6">
        <v>0</v>
      </c>
      <c r="R24" s="7">
        <v>300</v>
      </c>
    </row>
    <row r="25" spans="1:18" x14ac:dyDescent="0.25">
      <c r="A25" s="97"/>
      <c r="B25" s="97"/>
      <c r="C25" s="99"/>
      <c r="D25" s="5" t="s">
        <v>204</v>
      </c>
      <c r="E25" s="5" t="s">
        <v>205</v>
      </c>
      <c r="F25" s="6">
        <v>0</v>
      </c>
      <c r="G25" s="6">
        <v>0</v>
      </c>
      <c r="H25" s="6">
        <v>0</v>
      </c>
      <c r="I25" s="6">
        <v>0</v>
      </c>
      <c r="J25" s="6">
        <v>0</v>
      </c>
      <c r="K25" s="6">
        <v>250</v>
      </c>
      <c r="L25" s="6">
        <v>0</v>
      </c>
      <c r="M25" s="6">
        <v>0</v>
      </c>
      <c r="N25" s="6">
        <v>0</v>
      </c>
      <c r="O25" s="6">
        <v>0</v>
      </c>
      <c r="P25" s="6">
        <v>0</v>
      </c>
      <c r="Q25" s="6">
        <v>0</v>
      </c>
      <c r="R25" s="7">
        <v>250</v>
      </c>
    </row>
    <row r="26" spans="1:18" x14ac:dyDescent="0.25">
      <c r="A26" s="97"/>
      <c r="B26" s="97"/>
      <c r="C26" s="99"/>
      <c r="D26" s="5" t="s">
        <v>206</v>
      </c>
      <c r="E26" s="5" t="s">
        <v>207</v>
      </c>
      <c r="F26" s="6">
        <v>1500</v>
      </c>
      <c r="G26" s="6">
        <v>50</v>
      </c>
      <c r="H26" s="6">
        <v>50</v>
      </c>
      <c r="I26" s="6">
        <v>50</v>
      </c>
      <c r="J26" s="6">
        <v>50</v>
      </c>
      <c r="K26" s="6">
        <v>50</v>
      </c>
      <c r="L26" s="6">
        <v>50</v>
      </c>
      <c r="M26" s="6">
        <v>50</v>
      </c>
      <c r="N26" s="6">
        <v>50</v>
      </c>
      <c r="O26" s="6">
        <v>50</v>
      </c>
      <c r="P26" s="6">
        <v>50</v>
      </c>
      <c r="Q26" s="6">
        <v>50</v>
      </c>
      <c r="R26" s="7">
        <v>2050</v>
      </c>
    </row>
    <row r="27" spans="1:18" x14ac:dyDescent="0.25">
      <c r="A27" s="97"/>
      <c r="B27" s="97"/>
      <c r="C27" s="99"/>
      <c r="D27" s="5" t="s">
        <v>208</v>
      </c>
      <c r="E27" s="5" t="s">
        <v>209</v>
      </c>
      <c r="F27" s="6">
        <v>50</v>
      </c>
      <c r="G27" s="6">
        <v>150</v>
      </c>
      <c r="H27" s="6">
        <v>0</v>
      </c>
      <c r="I27" s="6">
        <v>0</v>
      </c>
      <c r="J27" s="6">
        <v>0</v>
      </c>
      <c r="K27" s="6">
        <v>100</v>
      </c>
      <c r="L27" s="6">
        <v>0</v>
      </c>
      <c r="M27" s="6">
        <v>50</v>
      </c>
      <c r="N27" s="6">
        <v>100</v>
      </c>
      <c r="O27" s="6">
        <v>0</v>
      </c>
      <c r="P27" s="6">
        <v>0</v>
      </c>
      <c r="Q27" s="6">
        <v>50</v>
      </c>
      <c r="R27" s="7">
        <v>500</v>
      </c>
    </row>
    <row r="28" spans="1:18" x14ac:dyDescent="0.25">
      <c r="A28" s="97"/>
      <c r="B28" s="97"/>
      <c r="C28" s="99"/>
      <c r="D28" s="5" t="s">
        <v>212</v>
      </c>
      <c r="E28" s="5" t="s">
        <v>213</v>
      </c>
      <c r="F28" s="6">
        <v>0</v>
      </c>
      <c r="G28" s="6">
        <v>100</v>
      </c>
      <c r="H28" s="6">
        <v>0</v>
      </c>
      <c r="I28" s="6">
        <v>0</v>
      </c>
      <c r="J28" s="6">
        <v>0</v>
      </c>
      <c r="K28" s="6">
        <v>0</v>
      </c>
      <c r="L28" s="6">
        <v>0</v>
      </c>
      <c r="M28" s="6">
        <v>0</v>
      </c>
      <c r="N28" s="6">
        <v>100</v>
      </c>
      <c r="O28" s="6">
        <v>0</v>
      </c>
      <c r="P28" s="6">
        <v>0</v>
      </c>
      <c r="Q28" s="6">
        <v>0</v>
      </c>
      <c r="R28" s="7">
        <v>200</v>
      </c>
    </row>
    <row r="29" spans="1:18" x14ac:dyDescent="0.25">
      <c r="A29" s="97"/>
      <c r="B29" s="97"/>
      <c r="C29" s="4" t="s">
        <v>218</v>
      </c>
      <c r="D29" s="5" t="s">
        <v>221</v>
      </c>
      <c r="E29" s="5" t="s">
        <v>222</v>
      </c>
      <c r="F29" s="6">
        <v>220</v>
      </c>
      <c r="G29" s="6">
        <v>120</v>
      </c>
      <c r="H29" s="6">
        <v>120</v>
      </c>
      <c r="I29" s="6">
        <v>120</v>
      </c>
      <c r="J29" s="6">
        <v>120</v>
      </c>
      <c r="K29" s="6">
        <v>120</v>
      </c>
      <c r="L29" s="6">
        <v>120</v>
      </c>
      <c r="M29" s="6">
        <v>120</v>
      </c>
      <c r="N29" s="6">
        <v>120</v>
      </c>
      <c r="O29" s="6">
        <v>120</v>
      </c>
      <c r="P29" s="6">
        <v>120</v>
      </c>
      <c r="Q29" s="6">
        <v>120</v>
      </c>
      <c r="R29" s="7">
        <v>1540</v>
      </c>
    </row>
    <row r="30" spans="1:18" x14ac:dyDescent="0.25">
      <c r="A30" s="97"/>
      <c r="B30" s="97"/>
      <c r="C30" s="4" t="s">
        <v>225</v>
      </c>
      <c r="D30" s="5" t="s">
        <v>228</v>
      </c>
      <c r="E30" s="5" t="s">
        <v>229</v>
      </c>
      <c r="F30" s="6">
        <v>0</v>
      </c>
      <c r="G30" s="6">
        <v>300</v>
      </c>
      <c r="H30" s="6">
        <v>25</v>
      </c>
      <c r="I30" s="6">
        <v>25</v>
      </c>
      <c r="J30" s="6">
        <v>25</v>
      </c>
      <c r="K30" s="6">
        <v>25</v>
      </c>
      <c r="L30" s="6">
        <v>25</v>
      </c>
      <c r="M30" s="6">
        <v>25</v>
      </c>
      <c r="N30" s="6">
        <v>25</v>
      </c>
      <c r="O30" s="6">
        <v>525</v>
      </c>
      <c r="P30" s="6">
        <v>25</v>
      </c>
      <c r="Q30" s="6">
        <v>25</v>
      </c>
      <c r="R30" s="7">
        <v>1050</v>
      </c>
    </row>
    <row r="31" spans="1:18" x14ac:dyDescent="0.25">
      <c r="A31" s="97"/>
      <c r="B31" s="97"/>
      <c r="C31" s="4" t="s">
        <v>230</v>
      </c>
      <c r="D31" s="5" t="s">
        <v>231</v>
      </c>
      <c r="E31" s="5" t="s">
        <v>232</v>
      </c>
      <c r="F31" s="6">
        <v>100</v>
      </c>
      <c r="G31" s="6">
        <v>100</v>
      </c>
      <c r="H31" s="6">
        <v>100</v>
      </c>
      <c r="I31" s="6">
        <v>100</v>
      </c>
      <c r="J31" s="6">
        <v>100</v>
      </c>
      <c r="K31" s="6">
        <v>100</v>
      </c>
      <c r="L31" s="6">
        <v>100</v>
      </c>
      <c r="M31" s="6">
        <v>100</v>
      </c>
      <c r="N31" s="6">
        <v>100</v>
      </c>
      <c r="O31" s="6">
        <v>100</v>
      </c>
      <c r="P31" s="6">
        <v>100</v>
      </c>
      <c r="Q31" s="6">
        <v>100</v>
      </c>
      <c r="R31" s="7">
        <v>1200</v>
      </c>
    </row>
    <row r="32" spans="1:18" x14ac:dyDescent="0.25">
      <c r="A32" s="97"/>
      <c r="B32" s="97"/>
      <c r="C32" s="8" t="s">
        <v>248</v>
      </c>
      <c r="D32" s="9"/>
      <c r="E32" s="9"/>
      <c r="F32" s="10">
        <v>6453.45</v>
      </c>
      <c r="G32" s="10">
        <v>5003.45</v>
      </c>
      <c r="H32" s="10">
        <v>6378.45</v>
      </c>
      <c r="I32" s="10">
        <v>3978.45</v>
      </c>
      <c r="J32" s="10">
        <v>5428.45</v>
      </c>
      <c r="K32" s="10">
        <v>7478.45</v>
      </c>
      <c r="L32" s="10">
        <v>4578.45</v>
      </c>
      <c r="M32" s="10">
        <v>4628.45</v>
      </c>
      <c r="N32" s="10">
        <v>2928.45</v>
      </c>
      <c r="O32" s="10">
        <v>2728.45</v>
      </c>
      <c r="P32" s="10">
        <v>2178.4499999999998</v>
      </c>
      <c r="Q32" s="10">
        <v>4028.45</v>
      </c>
      <c r="R32" s="7">
        <v>55791.4</v>
      </c>
    </row>
    <row r="33" spans="1:18" x14ac:dyDescent="0.25">
      <c r="A33" s="97"/>
      <c r="B33" s="97"/>
      <c r="C33" s="13" t="s">
        <v>249</v>
      </c>
      <c r="D33" s="9"/>
      <c r="E33" s="9"/>
      <c r="F33" s="14">
        <v>4696.55</v>
      </c>
      <c r="G33" s="14">
        <v>-2753.45</v>
      </c>
      <c r="H33" s="14">
        <v>-2878.45</v>
      </c>
      <c r="I33" s="14">
        <v>-663.45</v>
      </c>
      <c r="J33" s="14">
        <v>-2113.4499999999998</v>
      </c>
      <c r="K33" s="14">
        <v>-3863.45</v>
      </c>
      <c r="L33" s="14">
        <v>4981.55</v>
      </c>
      <c r="M33" s="14">
        <v>-2578.4499999999998</v>
      </c>
      <c r="N33" s="14">
        <v>-1278.45</v>
      </c>
      <c r="O33" s="14">
        <v>-1728.45</v>
      </c>
      <c r="P33" s="14">
        <v>-1178.45</v>
      </c>
      <c r="Q33" s="14">
        <v>-3028.45</v>
      </c>
      <c r="R33" s="7">
        <v>-12386.4</v>
      </c>
    </row>
    <row r="34" spans="1:18" x14ac:dyDescent="0.25">
      <c r="A34" s="97"/>
      <c r="B34" s="96" t="s">
        <v>250</v>
      </c>
      <c r="C34" s="4" t="s">
        <v>20</v>
      </c>
      <c r="D34" s="5" t="s">
        <v>255</v>
      </c>
      <c r="E34" s="5" t="s">
        <v>256</v>
      </c>
      <c r="F34" s="6">
        <v>250</v>
      </c>
      <c r="G34" s="6">
        <v>500</v>
      </c>
      <c r="H34" s="6">
        <v>500</v>
      </c>
      <c r="I34" s="6">
        <v>1000</v>
      </c>
      <c r="J34" s="6">
        <v>1000</v>
      </c>
      <c r="K34" s="6">
        <v>1000</v>
      </c>
      <c r="L34" s="6">
        <v>1000</v>
      </c>
      <c r="M34" s="6">
        <v>500</v>
      </c>
      <c r="N34" s="6">
        <v>500</v>
      </c>
      <c r="O34" s="6">
        <v>500</v>
      </c>
      <c r="P34" s="6">
        <v>500</v>
      </c>
      <c r="Q34" s="6">
        <v>250</v>
      </c>
      <c r="R34" s="7">
        <v>7500</v>
      </c>
    </row>
    <row r="35" spans="1:18" x14ac:dyDescent="0.25">
      <c r="A35" s="97"/>
      <c r="B35" s="97"/>
      <c r="C35" s="8" t="s">
        <v>27</v>
      </c>
      <c r="D35" s="9"/>
      <c r="E35" s="9"/>
      <c r="F35" s="10">
        <v>250</v>
      </c>
      <c r="G35" s="10">
        <v>500</v>
      </c>
      <c r="H35" s="10">
        <v>500</v>
      </c>
      <c r="I35" s="10">
        <v>1000</v>
      </c>
      <c r="J35" s="10">
        <v>1000</v>
      </c>
      <c r="K35" s="10">
        <v>1000</v>
      </c>
      <c r="L35" s="10">
        <v>1000</v>
      </c>
      <c r="M35" s="10">
        <v>500</v>
      </c>
      <c r="N35" s="10">
        <v>500</v>
      </c>
      <c r="O35" s="10">
        <v>500</v>
      </c>
      <c r="P35" s="10">
        <v>500</v>
      </c>
      <c r="Q35" s="10">
        <v>250</v>
      </c>
      <c r="R35" s="7">
        <v>7500</v>
      </c>
    </row>
    <row r="36" spans="1:18" x14ac:dyDescent="0.25">
      <c r="A36" s="97"/>
      <c r="B36" s="97"/>
      <c r="C36" s="98" t="s">
        <v>28</v>
      </c>
      <c r="D36" s="5" t="s">
        <v>259</v>
      </c>
      <c r="E36" s="5" t="s">
        <v>260</v>
      </c>
      <c r="F36" s="6">
        <v>20</v>
      </c>
      <c r="G36" s="6">
        <v>20</v>
      </c>
      <c r="H36" s="6">
        <v>20</v>
      </c>
      <c r="I36" s="6">
        <v>20</v>
      </c>
      <c r="J36" s="6">
        <v>20</v>
      </c>
      <c r="K36" s="6">
        <v>20</v>
      </c>
      <c r="L36" s="6">
        <v>20</v>
      </c>
      <c r="M36" s="6">
        <v>20</v>
      </c>
      <c r="N36" s="6">
        <v>20</v>
      </c>
      <c r="O36" s="6">
        <v>20</v>
      </c>
      <c r="P36" s="6">
        <v>20</v>
      </c>
      <c r="Q36" s="6">
        <v>20</v>
      </c>
      <c r="R36" s="7">
        <v>240</v>
      </c>
    </row>
    <row r="37" spans="1:18" x14ac:dyDescent="0.25">
      <c r="A37" s="97"/>
      <c r="B37" s="97"/>
      <c r="C37" s="99"/>
      <c r="D37" s="5" t="s">
        <v>261</v>
      </c>
      <c r="E37" s="5" t="s">
        <v>262</v>
      </c>
      <c r="F37" s="6">
        <v>200</v>
      </c>
      <c r="G37" s="6">
        <v>200</v>
      </c>
      <c r="H37" s="6">
        <v>350</v>
      </c>
      <c r="I37" s="6">
        <v>350</v>
      </c>
      <c r="J37" s="6">
        <v>350</v>
      </c>
      <c r="K37" s="6">
        <v>350</v>
      </c>
      <c r="L37" s="6">
        <v>350</v>
      </c>
      <c r="M37" s="6">
        <v>200</v>
      </c>
      <c r="N37" s="6">
        <v>350</v>
      </c>
      <c r="O37" s="6">
        <v>220</v>
      </c>
      <c r="P37" s="6">
        <v>200</v>
      </c>
      <c r="Q37" s="6">
        <v>200</v>
      </c>
      <c r="R37" s="7">
        <v>3320</v>
      </c>
    </row>
    <row r="38" spans="1:18" x14ac:dyDescent="0.25">
      <c r="A38" s="97"/>
      <c r="B38" s="97"/>
      <c r="C38" s="8" t="s">
        <v>31</v>
      </c>
      <c r="D38" s="9"/>
      <c r="E38" s="9"/>
      <c r="F38" s="10">
        <v>220</v>
      </c>
      <c r="G38" s="10">
        <v>220</v>
      </c>
      <c r="H38" s="10">
        <v>370</v>
      </c>
      <c r="I38" s="10">
        <v>370</v>
      </c>
      <c r="J38" s="10">
        <v>370</v>
      </c>
      <c r="K38" s="10">
        <v>370</v>
      </c>
      <c r="L38" s="10">
        <v>370</v>
      </c>
      <c r="M38" s="10">
        <v>220</v>
      </c>
      <c r="N38" s="10">
        <v>370</v>
      </c>
      <c r="O38" s="10">
        <v>240</v>
      </c>
      <c r="P38" s="10">
        <v>220</v>
      </c>
      <c r="Q38" s="10">
        <v>220</v>
      </c>
      <c r="R38" s="7">
        <v>3560</v>
      </c>
    </row>
    <row r="39" spans="1:18" x14ac:dyDescent="0.25">
      <c r="A39" s="97"/>
      <c r="B39" s="97"/>
      <c r="C39" s="11" t="s">
        <v>32</v>
      </c>
      <c r="D39" s="9"/>
      <c r="E39" s="9"/>
      <c r="F39" s="7">
        <v>30</v>
      </c>
      <c r="G39" s="7">
        <v>280</v>
      </c>
      <c r="H39" s="7">
        <v>130</v>
      </c>
      <c r="I39" s="7">
        <v>630</v>
      </c>
      <c r="J39" s="7">
        <v>630</v>
      </c>
      <c r="K39" s="7">
        <v>630</v>
      </c>
      <c r="L39" s="7">
        <v>630</v>
      </c>
      <c r="M39" s="7">
        <v>280</v>
      </c>
      <c r="N39" s="7">
        <v>130</v>
      </c>
      <c r="O39" s="7">
        <v>260</v>
      </c>
      <c r="P39" s="7">
        <v>280</v>
      </c>
      <c r="Q39" s="7">
        <v>30</v>
      </c>
      <c r="R39" s="7">
        <v>3940</v>
      </c>
    </row>
    <row r="40" spans="1:18" x14ac:dyDescent="0.25">
      <c r="A40" s="97"/>
      <c r="B40" s="97"/>
      <c r="C40" s="4" t="s">
        <v>131</v>
      </c>
      <c r="D40" s="5" t="s">
        <v>277</v>
      </c>
      <c r="E40" s="5" t="s">
        <v>278</v>
      </c>
      <c r="F40" s="6">
        <v>0</v>
      </c>
      <c r="G40" s="6">
        <v>0</v>
      </c>
      <c r="H40" s="6">
        <v>0</v>
      </c>
      <c r="I40" s="6">
        <v>10</v>
      </c>
      <c r="J40" s="6">
        <v>10</v>
      </c>
      <c r="K40" s="6">
        <v>10</v>
      </c>
      <c r="L40" s="6">
        <v>10</v>
      </c>
      <c r="M40" s="6">
        <v>10</v>
      </c>
      <c r="N40" s="6">
        <v>10</v>
      </c>
      <c r="O40" s="6">
        <v>10</v>
      </c>
      <c r="P40" s="6">
        <v>10</v>
      </c>
      <c r="Q40" s="6">
        <v>10</v>
      </c>
      <c r="R40" s="7">
        <v>90</v>
      </c>
    </row>
    <row r="41" spans="1:18" x14ac:dyDescent="0.25">
      <c r="A41" s="97"/>
      <c r="B41" s="97"/>
      <c r="C41" s="4" t="s">
        <v>192</v>
      </c>
      <c r="D41" s="5" t="s">
        <v>281</v>
      </c>
      <c r="E41" s="5" t="s">
        <v>282</v>
      </c>
      <c r="F41" s="6">
        <v>200</v>
      </c>
      <c r="G41" s="6">
        <v>100</v>
      </c>
      <c r="H41" s="6">
        <v>0</v>
      </c>
      <c r="I41" s="6">
        <v>0</v>
      </c>
      <c r="J41" s="6">
        <v>0</v>
      </c>
      <c r="K41" s="6">
        <v>0</v>
      </c>
      <c r="L41" s="6">
        <v>0</v>
      </c>
      <c r="M41" s="6">
        <v>0</v>
      </c>
      <c r="N41" s="6">
        <v>0</v>
      </c>
      <c r="O41" s="6">
        <v>0</v>
      </c>
      <c r="P41" s="6">
        <v>0</v>
      </c>
      <c r="Q41" s="6">
        <v>0</v>
      </c>
      <c r="R41" s="7">
        <v>300</v>
      </c>
    </row>
    <row r="42" spans="1:18" x14ac:dyDescent="0.25">
      <c r="A42" s="97"/>
      <c r="B42" s="97"/>
      <c r="C42" s="4" t="s">
        <v>201</v>
      </c>
      <c r="D42" s="5" t="s">
        <v>283</v>
      </c>
      <c r="E42" s="5" t="s">
        <v>284</v>
      </c>
      <c r="F42" s="6">
        <v>50</v>
      </c>
      <c r="G42" s="6">
        <v>0</v>
      </c>
      <c r="H42" s="6">
        <v>0</v>
      </c>
      <c r="I42" s="6">
        <v>0</v>
      </c>
      <c r="J42" s="6">
        <v>50</v>
      </c>
      <c r="K42" s="6">
        <v>0</v>
      </c>
      <c r="L42" s="6">
        <v>0</v>
      </c>
      <c r="M42" s="6">
        <v>0</v>
      </c>
      <c r="N42" s="6">
        <v>50</v>
      </c>
      <c r="O42" s="6">
        <v>0</v>
      </c>
      <c r="P42" s="6">
        <v>0</v>
      </c>
      <c r="Q42" s="6">
        <v>0</v>
      </c>
      <c r="R42" s="7">
        <v>150</v>
      </c>
    </row>
    <row r="43" spans="1:18" x14ac:dyDescent="0.25">
      <c r="A43" s="97"/>
      <c r="B43" s="97"/>
      <c r="C43" s="8" t="s">
        <v>248</v>
      </c>
      <c r="D43" s="9"/>
      <c r="E43" s="9"/>
      <c r="F43" s="10">
        <v>250</v>
      </c>
      <c r="G43" s="10">
        <v>100</v>
      </c>
      <c r="H43" s="10">
        <v>0</v>
      </c>
      <c r="I43" s="10">
        <v>10</v>
      </c>
      <c r="J43" s="10">
        <v>60</v>
      </c>
      <c r="K43" s="10">
        <v>10</v>
      </c>
      <c r="L43" s="10">
        <v>10</v>
      </c>
      <c r="M43" s="10">
        <v>10</v>
      </c>
      <c r="N43" s="10">
        <v>60</v>
      </c>
      <c r="O43" s="10">
        <v>10</v>
      </c>
      <c r="P43" s="10">
        <v>10</v>
      </c>
      <c r="Q43" s="10">
        <v>10</v>
      </c>
      <c r="R43" s="7">
        <v>540</v>
      </c>
    </row>
    <row r="44" spans="1:18" x14ac:dyDescent="0.25">
      <c r="A44" s="97"/>
      <c r="B44" s="97"/>
      <c r="C44" s="13" t="s">
        <v>249</v>
      </c>
      <c r="D44" s="9"/>
      <c r="E44" s="9"/>
      <c r="F44" s="14">
        <v>-220</v>
      </c>
      <c r="G44" s="14">
        <v>180</v>
      </c>
      <c r="H44" s="14">
        <v>130</v>
      </c>
      <c r="I44" s="14">
        <v>620</v>
      </c>
      <c r="J44" s="14">
        <v>570</v>
      </c>
      <c r="K44" s="14">
        <v>620</v>
      </c>
      <c r="L44" s="14">
        <v>620</v>
      </c>
      <c r="M44" s="14">
        <v>270</v>
      </c>
      <c r="N44" s="14">
        <v>70</v>
      </c>
      <c r="O44" s="14">
        <v>250</v>
      </c>
      <c r="P44" s="14">
        <v>270</v>
      </c>
      <c r="Q44" s="14">
        <v>20</v>
      </c>
      <c r="R44" s="7">
        <v>3400</v>
      </c>
    </row>
    <row r="45" spans="1:18" x14ac:dyDescent="0.25">
      <c r="A45" s="15"/>
      <c r="B45" s="15"/>
      <c r="C45" s="16" t="s">
        <v>287</v>
      </c>
      <c r="D45" s="9"/>
      <c r="E45" s="9"/>
      <c r="F45" s="17">
        <v>4476.55</v>
      </c>
      <c r="G45" s="17">
        <v>-2573.4499999999998</v>
      </c>
      <c r="H45" s="17">
        <v>-2748.45</v>
      </c>
      <c r="I45" s="17">
        <v>-43.45</v>
      </c>
      <c r="J45" s="17">
        <v>-1543.45</v>
      </c>
      <c r="K45" s="17">
        <v>-3243.45</v>
      </c>
      <c r="L45" s="17">
        <v>5601.55</v>
      </c>
      <c r="M45" s="17">
        <v>-2308.4499999999998</v>
      </c>
      <c r="N45" s="17">
        <v>-1208.45</v>
      </c>
      <c r="O45" s="17">
        <v>-1478.45</v>
      </c>
      <c r="P45" s="17">
        <v>-908.45</v>
      </c>
      <c r="Q45" s="17">
        <v>-3008.45</v>
      </c>
      <c r="R45" s="7">
        <v>-8986.4</v>
      </c>
    </row>
  </sheetData>
  <mergeCells count="11">
    <mergeCell ref="A2:A44"/>
    <mergeCell ref="B2:B33"/>
    <mergeCell ref="C4:C6"/>
    <mergeCell ref="C9:C11"/>
    <mergeCell ref="C12:C13"/>
    <mergeCell ref="C15:C16"/>
    <mergeCell ref="C17:C21"/>
    <mergeCell ref="C22:C23"/>
    <mergeCell ref="C24:C28"/>
    <mergeCell ref="B34:B44"/>
    <mergeCell ref="C36:C3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2"/>
  <sheetViews>
    <sheetView showGridLines="0" topLeftCell="A16" workbookViewId="0">
      <selection activeCell="D17" sqref="D17"/>
    </sheetView>
  </sheetViews>
  <sheetFormatPr defaultRowHeight="15" x14ac:dyDescent="0.25"/>
  <cols>
    <col min="1" max="1" width="28.85546875" customWidth="1"/>
    <col min="2" max="2" width="9.42578125" customWidth="1"/>
    <col min="3" max="3" width="10" customWidth="1"/>
    <col min="4" max="4" width="14.42578125" customWidth="1"/>
    <col min="5" max="5" width="9.42578125" customWidth="1"/>
    <col min="6" max="6" width="10" customWidth="1"/>
    <col min="7" max="7" width="14.42578125" customWidth="1"/>
    <col min="8" max="8" width="9.42578125" customWidth="1"/>
    <col min="9" max="9" width="10" customWidth="1"/>
    <col min="10" max="10" width="14.42578125" customWidth="1"/>
    <col min="11" max="11" width="0.140625" customWidth="1"/>
  </cols>
  <sheetData>
    <row r="1" spans="1:10" x14ac:dyDescent="0.25">
      <c r="A1" s="18" t="s">
        <v>2</v>
      </c>
    </row>
    <row r="2" spans="1:10" x14ac:dyDescent="0.25">
      <c r="A2" s="19"/>
      <c r="B2" s="100" t="s">
        <v>1</v>
      </c>
      <c r="C2" s="100"/>
      <c r="D2" s="100"/>
      <c r="E2" s="100"/>
      <c r="F2" s="100"/>
      <c r="G2" s="100"/>
      <c r="H2" s="101" t="s">
        <v>303</v>
      </c>
      <c r="I2" s="101" t="s">
        <v>304</v>
      </c>
      <c r="J2" s="104" t="s">
        <v>305</v>
      </c>
    </row>
    <row r="3" spans="1:10" x14ac:dyDescent="0.25">
      <c r="A3" s="20"/>
      <c r="B3" s="100" t="s">
        <v>18</v>
      </c>
      <c r="C3" s="100"/>
      <c r="D3" s="100"/>
      <c r="E3" s="100"/>
      <c r="F3" s="100"/>
      <c r="G3" s="100"/>
      <c r="H3" s="102"/>
      <c r="I3" s="102"/>
      <c r="J3" s="105"/>
    </row>
    <row r="4" spans="1:10" x14ac:dyDescent="0.25">
      <c r="A4" s="20"/>
      <c r="B4" s="107" t="s">
        <v>19</v>
      </c>
      <c r="C4" s="108"/>
      <c r="D4" s="108"/>
      <c r="E4" s="107" t="s">
        <v>250</v>
      </c>
      <c r="F4" s="108"/>
      <c r="G4" s="108"/>
      <c r="H4" s="102"/>
      <c r="I4" s="102"/>
      <c r="J4" s="105"/>
    </row>
    <row r="5" spans="1:10" x14ac:dyDescent="0.25">
      <c r="A5" s="20"/>
      <c r="B5" s="107" t="s">
        <v>306</v>
      </c>
      <c r="C5" s="108"/>
      <c r="D5" s="108"/>
      <c r="E5" s="107" t="s">
        <v>307</v>
      </c>
      <c r="F5" s="108"/>
      <c r="G5" s="108"/>
      <c r="H5" s="102"/>
      <c r="I5" s="102"/>
      <c r="J5" s="105"/>
    </row>
    <row r="6" spans="1:10" x14ac:dyDescent="0.25">
      <c r="A6" s="20"/>
      <c r="B6" s="21" t="s">
        <v>303</v>
      </c>
      <c r="C6" s="21" t="s">
        <v>304</v>
      </c>
      <c r="D6" s="21" t="s">
        <v>305</v>
      </c>
      <c r="E6" s="21" t="s">
        <v>303</v>
      </c>
      <c r="F6" s="21" t="s">
        <v>304</v>
      </c>
      <c r="G6" s="21" t="s">
        <v>305</v>
      </c>
      <c r="H6" s="103"/>
      <c r="I6" s="103"/>
      <c r="J6" s="106"/>
    </row>
    <row r="7" spans="1:10" x14ac:dyDescent="0.25">
      <c r="A7" s="5" t="s">
        <v>20</v>
      </c>
      <c r="B7" s="22">
        <v>0</v>
      </c>
      <c r="C7" s="22">
        <v>0</v>
      </c>
      <c r="D7" s="23">
        <v>0</v>
      </c>
      <c r="E7" s="22">
        <v>10227.36</v>
      </c>
      <c r="F7" s="22">
        <v>5250</v>
      </c>
      <c r="G7" s="23">
        <v>7500</v>
      </c>
      <c r="H7" s="24">
        <v>10227.36</v>
      </c>
      <c r="I7" s="24">
        <v>5250</v>
      </c>
      <c r="J7" s="25">
        <v>7500</v>
      </c>
    </row>
    <row r="8" spans="1:10" x14ac:dyDescent="0.25">
      <c r="A8" s="8" t="s">
        <v>27</v>
      </c>
      <c r="B8" s="26">
        <v>0</v>
      </c>
      <c r="C8" s="26">
        <v>0</v>
      </c>
      <c r="D8" s="27">
        <v>0</v>
      </c>
      <c r="E8" s="26">
        <v>10227.36</v>
      </c>
      <c r="F8" s="26">
        <v>5250</v>
      </c>
      <c r="G8" s="27">
        <v>7500</v>
      </c>
      <c r="H8" s="28">
        <v>10227.36</v>
      </c>
      <c r="I8" s="28">
        <v>5250</v>
      </c>
      <c r="J8" s="29">
        <v>7500</v>
      </c>
    </row>
    <row r="9" spans="1:10" x14ac:dyDescent="0.25">
      <c r="A9" s="5" t="s">
        <v>28</v>
      </c>
      <c r="B9" s="22">
        <v>0</v>
      </c>
      <c r="C9" s="22">
        <v>0</v>
      </c>
      <c r="D9" s="23">
        <v>0</v>
      </c>
      <c r="E9" s="22">
        <v>0</v>
      </c>
      <c r="F9" s="22">
        <v>2290</v>
      </c>
      <c r="G9" s="23">
        <v>3560</v>
      </c>
      <c r="H9" s="24">
        <v>0</v>
      </c>
      <c r="I9" s="24">
        <v>2290</v>
      </c>
      <c r="J9" s="25">
        <v>3560</v>
      </c>
    </row>
    <row r="10" spans="1:10" x14ac:dyDescent="0.25">
      <c r="A10" s="30" t="s">
        <v>263</v>
      </c>
      <c r="B10" s="31"/>
      <c r="C10" s="31"/>
      <c r="D10" s="31"/>
      <c r="E10" s="32">
        <v>5028.57</v>
      </c>
      <c r="F10" s="32">
        <v>0</v>
      </c>
      <c r="G10" s="33">
        <v>0</v>
      </c>
      <c r="H10" s="28">
        <v>5028.57</v>
      </c>
      <c r="I10" s="28">
        <v>0</v>
      </c>
      <c r="J10" s="29">
        <v>0</v>
      </c>
    </row>
    <row r="11" spans="1:10" x14ac:dyDescent="0.25">
      <c r="A11" s="5" t="s">
        <v>268</v>
      </c>
      <c r="B11" s="34"/>
      <c r="C11" s="34"/>
      <c r="D11" s="34"/>
      <c r="E11" s="22">
        <v>0</v>
      </c>
      <c r="F11" s="22">
        <v>0</v>
      </c>
      <c r="G11" s="23">
        <v>0</v>
      </c>
      <c r="H11" s="24">
        <v>0</v>
      </c>
      <c r="I11" s="24">
        <v>0</v>
      </c>
      <c r="J11" s="25">
        <v>0</v>
      </c>
    </row>
    <row r="12" spans="1:10" x14ac:dyDescent="0.25">
      <c r="A12" s="8" t="s">
        <v>31</v>
      </c>
      <c r="B12" s="26">
        <v>0</v>
      </c>
      <c r="C12" s="26">
        <v>0</v>
      </c>
      <c r="D12" s="27">
        <v>0</v>
      </c>
      <c r="E12" s="26">
        <v>5028.57</v>
      </c>
      <c r="F12" s="26">
        <v>2290</v>
      </c>
      <c r="G12" s="27">
        <v>3560</v>
      </c>
      <c r="H12" s="28">
        <v>5028.57</v>
      </c>
      <c r="I12" s="28">
        <v>2290</v>
      </c>
      <c r="J12" s="29">
        <v>3560</v>
      </c>
    </row>
    <row r="13" spans="1:10" x14ac:dyDescent="0.25">
      <c r="A13" s="11" t="s">
        <v>32</v>
      </c>
      <c r="B13" s="35">
        <v>0</v>
      </c>
      <c r="C13" s="35">
        <v>0</v>
      </c>
      <c r="D13" s="36">
        <v>0</v>
      </c>
      <c r="E13" s="35">
        <v>5198.79</v>
      </c>
      <c r="F13" s="35">
        <v>2960</v>
      </c>
      <c r="G13" s="36">
        <v>3940</v>
      </c>
      <c r="H13" s="24">
        <v>5198.79</v>
      </c>
      <c r="I13" s="24">
        <v>2960</v>
      </c>
      <c r="J13" s="25">
        <v>3940</v>
      </c>
    </row>
    <row r="14" spans="1:10" x14ac:dyDescent="0.25">
      <c r="A14" s="30" t="s">
        <v>33</v>
      </c>
      <c r="B14" s="32">
        <v>0</v>
      </c>
      <c r="C14" s="32">
        <v>0</v>
      </c>
      <c r="D14" s="33">
        <v>0</v>
      </c>
      <c r="E14" s="31"/>
      <c r="F14" s="31"/>
      <c r="G14" s="31"/>
      <c r="H14" s="28">
        <v>0</v>
      </c>
      <c r="I14" s="28">
        <v>0</v>
      </c>
      <c r="J14" s="29">
        <v>0</v>
      </c>
    </row>
    <row r="15" spans="1:10" x14ac:dyDescent="0.25">
      <c r="A15" s="5" t="s">
        <v>36</v>
      </c>
      <c r="B15" s="22">
        <v>437.37</v>
      </c>
      <c r="C15" s="22">
        <v>0</v>
      </c>
      <c r="D15" s="23">
        <v>0</v>
      </c>
      <c r="E15" s="22">
        <v>176.4</v>
      </c>
      <c r="F15" s="22">
        <v>0</v>
      </c>
      <c r="G15" s="23">
        <v>0</v>
      </c>
      <c r="H15" s="24">
        <v>613.77</v>
      </c>
      <c r="I15" s="24">
        <v>0</v>
      </c>
      <c r="J15" s="25">
        <v>0</v>
      </c>
    </row>
    <row r="16" spans="1:10" x14ac:dyDescent="0.25">
      <c r="A16" s="30" t="s">
        <v>43</v>
      </c>
      <c r="B16" s="32">
        <v>7568.69</v>
      </c>
      <c r="C16" s="32">
        <v>9000</v>
      </c>
      <c r="D16" s="33">
        <v>14000</v>
      </c>
      <c r="E16" s="31"/>
      <c r="F16" s="31"/>
      <c r="G16" s="31"/>
      <c r="H16" s="28">
        <v>7568.69</v>
      </c>
      <c r="I16" s="28">
        <v>9000</v>
      </c>
      <c r="J16" s="29">
        <v>14000</v>
      </c>
    </row>
    <row r="17" spans="1:10" x14ac:dyDescent="0.25">
      <c r="A17" s="5" t="s">
        <v>46</v>
      </c>
      <c r="B17" s="22">
        <v>0</v>
      </c>
      <c r="C17" s="22">
        <v>0</v>
      </c>
      <c r="D17" s="23">
        <v>0</v>
      </c>
      <c r="E17" s="34"/>
      <c r="F17" s="34"/>
      <c r="G17" s="34"/>
      <c r="H17" s="24">
        <v>0</v>
      </c>
      <c r="I17" s="24">
        <v>0</v>
      </c>
      <c r="J17" s="25">
        <v>0</v>
      </c>
    </row>
    <row r="18" spans="1:10" x14ac:dyDescent="0.25">
      <c r="A18" s="30" t="s">
        <v>53</v>
      </c>
      <c r="B18" s="32">
        <v>0</v>
      </c>
      <c r="C18" s="32">
        <v>8400</v>
      </c>
      <c r="D18" s="33">
        <v>8400</v>
      </c>
      <c r="E18" s="31"/>
      <c r="F18" s="31"/>
      <c r="G18" s="31"/>
      <c r="H18" s="28">
        <v>0</v>
      </c>
      <c r="I18" s="28">
        <v>8400</v>
      </c>
      <c r="J18" s="29">
        <v>8400</v>
      </c>
    </row>
    <row r="19" spans="1:10" x14ac:dyDescent="0.25">
      <c r="A19" s="5" t="s">
        <v>62</v>
      </c>
      <c r="B19" s="22">
        <v>10711.32</v>
      </c>
      <c r="C19" s="22">
        <v>12860</v>
      </c>
      <c r="D19" s="23">
        <v>13260</v>
      </c>
      <c r="E19" s="34"/>
      <c r="F19" s="34"/>
      <c r="G19" s="34"/>
      <c r="H19" s="24">
        <v>10711.32</v>
      </c>
      <c r="I19" s="24">
        <v>12860</v>
      </c>
      <c r="J19" s="25">
        <v>13260</v>
      </c>
    </row>
    <row r="20" spans="1:10" x14ac:dyDescent="0.25">
      <c r="A20" s="30" t="s">
        <v>71</v>
      </c>
      <c r="B20" s="32">
        <v>2513.86</v>
      </c>
      <c r="C20" s="32">
        <v>6445</v>
      </c>
      <c r="D20" s="33">
        <v>7745</v>
      </c>
      <c r="E20" s="31"/>
      <c r="F20" s="31"/>
      <c r="G20" s="31"/>
      <c r="H20" s="28">
        <v>2513.86</v>
      </c>
      <c r="I20" s="28">
        <v>6445</v>
      </c>
      <c r="J20" s="29">
        <v>7745</v>
      </c>
    </row>
    <row r="21" spans="1:10" x14ac:dyDescent="0.25">
      <c r="A21" s="5" t="s">
        <v>76</v>
      </c>
      <c r="B21" s="22">
        <v>0</v>
      </c>
      <c r="C21" s="22">
        <v>0</v>
      </c>
      <c r="D21" s="23">
        <v>0</v>
      </c>
      <c r="E21" s="34"/>
      <c r="F21" s="34"/>
      <c r="G21" s="34"/>
      <c r="H21" s="24">
        <v>0</v>
      </c>
      <c r="I21" s="24">
        <v>0</v>
      </c>
      <c r="J21" s="25">
        <v>0</v>
      </c>
    </row>
    <row r="22" spans="1:10" x14ac:dyDescent="0.25">
      <c r="A22" s="30" t="s">
        <v>79</v>
      </c>
      <c r="B22" s="32">
        <v>0</v>
      </c>
      <c r="C22" s="32">
        <v>0</v>
      </c>
      <c r="D22" s="33">
        <v>0</v>
      </c>
      <c r="E22" s="32">
        <v>0</v>
      </c>
      <c r="F22" s="32">
        <v>0</v>
      </c>
      <c r="G22" s="33">
        <v>0</v>
      </c>
      <c r="H22" s="28">
        <v>0</v>
      </c>
      <c r="I22" s="28">
        <v>0</v>
      </c>
      <c r="J22" s="29">
        <v>0</v>
      </c>
    </row>
    <row r="23" spans="1:10" x14ac:dyDescent="0.25">
      <c r="A23" s="8" t="s">
        <v>86</v>
      </c>
      <c r="B23" s="26">
        <v>21231.24</v>
      </c>
      <c r="C23" s="26">
        <v>36705</v>
      </c>
      <c r="D23" s="27">
        <v>43405</v>
      </c>
      <c r="E23" s="26">
        <v>176.4</v>
      </c>
      <c r="F23" s="26">
        <v>0</v>
      </c>
      <c r="G23" s="27">
        <v>0</v>
      </c>
      <c r="H23" s="24">
        <v>21407.64</v>
      </c>
      <c r="I23" s="24">
        <v>36705</v>
      </c>
      <c r="J23" s="25">
        <v>43405</v>
      </c>
    </row>
    <row r="24" spans="1:10" x14ac:dyDescent="0.25">
      <c r="A24" s="30" t="s">
        <v>87</v>
      </c>
      <c r="B24" s="32">
        <v>11706.65</v>
      </c>
      <c r="C24" s="32">
        <v>10034.15</v>
      </c>
      <c r="D24" s="33">
        <v>17201.400000000001</v>
      </c>
      <c r="E24" s="31"/>
      <c r="F24" s="31"/>
      <c r="G24" s="31"/>
      <c r="H24" s="28">
        <v>11706.65</v>
      </c>
      <c r="I24" s="28">
        <v>10034.15</v>
      </c>
      <c r="J24" s="29">
        <v>17201.400000000001</v>
      </c>
    </row>
    <row r="25" spans="1:10" x14ac:dyDescent="0.25">
      <c r="A25" s="5" t="s">
        <v>98</v>
      </c>
      <c r="B25" s="22">
        <v>1228.77</v>
      </c>
      <c r="C25" s="22">
        <v>3250</v>
      </c>
      <c r="D25" s="23">
        <v>4500</v>
      </c>
      <c r="E25" s="34"/>
      <c r="F25" s="34"/>
      <c r="G25" s="34"/>
      <c r="H25" s="24">
        <v>1228.77</v>
      </c>
      <c r="I25" s="24">
        <v>3250</v>
      </c>
      <c r="J25" s="25">
        <v>4500</v>
      </c>
    </row>
    <row r="26" spans="1:10" x14ac:dyDescent="0.25">
      <c r="A26" s="30" t="s">
        <v>245</v>
      </c>
      <c r="B26" s="32">
        <v>0</v>
      </c>
      <c r="C26" s="32">
        <v>0</v>
      </c>
      <c r="D26" s="33">
        <v>0</v>
      </c>
      <c r="E26" s="31"/>
      <c r="F26" s="31"/>
      <c r="G26" s="31"/>
      <c r="H26" s="28">
        <v>0</v>
      </c>
      <c r="I26" s="28">
        <v>0</v>
      </c>
      <c r="J26" s="29">
        <v>0</v>
      </c>
    </row>
    <row r="27" spans="1:10" x14ac:dyDescent="0.25">
      <c r="A27" s="5" t="s">
        <v>119</v>
      </c>
      <c r="B27" s="22">
        <v>782.01</v>
      </c>
      <c r="C27" s="22">
        <v>500</v>
      </c>
      <c r="D27" s="23">
        <v>500</v>
      </c>
      <c r="E27" s="22">
        <v>0</v>
      </c>
      <c r="F27" s="22">
        <v>0</v>
      </c>
      <c r="G27" s="23">
        <v>0</v>
      </c>
      <c r="H27" s="24">
        <v>782.01</v>
      </c>
      <c r="I27" s="24">
        <v>500</v>
      </c>
      <c r="J27" s="25">
        <v>500</v>
      </c>
    </row>
    <row r="28" spans="1:10" x14ac:dyDescent="0.25">
      <c r="A28" s="30" t="s">
        <v>128</v>
      </c>
      <c r="B28" s="32">
        <v>0</v>
      </c>
      <c r="C28" s="32">
        <v>0</v>
      </c>
      <c r="D28" s="33">
        <v>0</v>
      </c>
      <c r="E28" s="31"/>
      <c r="F28" s="31"/>
      <c r="G28" s="31"/>
      <c r="H28" s="28">
        <v>0</v>
      </c>
      <c r="I28" s="28">
        <v>0</v>
      </c>
      <c r="J28" s="29">
        <v>0</v>
      </c>
    </row>
    <row r="29" spans="1:10" x14ac:dyDescent="0.25">
      <c r="A29" s="5" t="s">
        <v>236</v>
      </c>
      <c r="B29" s="22">
        <v>0</v>
      </c>
      <c r="C29" s="22">
        <v>0</v>
      </c>
      <c r="D29" s="23">
        <v>0</v>
      </c>
      <c r="E29" s="34"/>
      <c r="F29" s="34"/>
      <c r="G29" s="34"/>
      <c r="H29" s="24">
        <v>0</v>
      </c>
      <c r="I29" s="24">
        <v>0</v>
      </c>
      <c r="J29" s="25">
        <v>0</v>
      </c>
    </row>
    <row r="30" spans="1:10" x14ac:dyDescent="0.25">
      <c r="A30" s="30" t="s">
        <v>131</v>
      </c>
      <c r="B30" s="32">
        <v>4.63</v>
      </c>
      <c r="C30" s="32">
        <v>0</v>
      </c>
      <c r="D30" s="33">
        <v>0</v>
      </c>
      <c r="E30" s="32">
        <v>0</v>
      </c>
      <c r="F30" s="32">
        <v>40</v>
      </c>
      <c r="G30" s="33">
        <v>90</v>
      </c>
      <c r="H30" s="28">
        <v>4.63</v>
      </c>
      <c r="I30" s="28">
        <v>40</v>
      </c>
      <c r="J30" s="29">
        <v>90</v>
      </c>
    </row>
    <row r="31" spans="1:10" x14ac:dyDescent="0.25">
      <c r="A31" s="5" t="s">
        <v>140</v>
      </c>
      <c r="B31" s="22">
        <v>25.56</v>
      </c>
      <c r="C31" s="22">
        <v>0</v>
      </c>
      <c r="D31" s="23">
        <v>0</v>
      </c>
      <c r="E31" s="34"/>
      <c r="F31" s="34"/>
      <c r="G31" s="34"/>
      <c r="H31" s="24">
        <v>25.56</v>
      </c>
      <c r="I31" s="24">
        <v>0</v>
      </c>
      <c r="J31" s="25">
        <v>0</v>
      </c>
    </row>
    <row r="32" spans="1:10" x14ac:dyDescent="0.25">
      <c r="A32" s="30" t="s">
        <v>145</v>
      </c>
      <c r="B32" s="32">
        <v>2470</v>
      </c>
      <c r="C32" s="32">
        <v>5800</v>
      </c>
      <c r="D32" s="33">
        <v>5800</v>
      </c>
      <c r="E32" s="31"/>
      <c r="F32" s="31"/>
      <c r="G32" s="31"/>
      <c r="H32" s="28">
        <v>2470</v>
      </c>
      <c r="I32" s="28">
        <v>5800</v>
      </c>
      <c r="J32" s="29">
        <v>5800</v>
      </c>
    </row>
    <row r="33" spans="1:10" x14ac:dyDescent="0.25">
      <c r="A33" s="5" t="s">
        <v>154</v>
      </c>
      <c r="B33" s="22">
        <v>2207.86</v>
      </c>
      <c r="C33" s="22">
        <v>0</v>
      </c>
      <c r="D33" s="23">
        <v>0</v>
      </c>
      <c r="E33" s="34"/>
      <c r="F33" s="34"/>
      <c r="G33" s="34"/>
      <c r="H33" s="24">
        <v>2207.86</v>
      </c>
      <c r="I33" s="24">
        <v>0</v>
      </c>
      <c r="J33" s="25">
        <v>0</v>
      </c>
    </row>
    <row r="34" spans="1:10" x14ac:dyDescent="0.25">
      <c r="A34" s="30" t="s">
        <v>165</v>
      </c>
      <c r="B34" s="32">
        <v>21443.19</v>
      </c>
      <c r="C34" s="32">
        <v>11400</v>
      </c>
      <c r="D34" s="33">
        <v>17200</v>
      </c>
      <c r="E34" s="31"/>
      <c r="F34" s="31"/>
      <c r="G34" s="31"/>
      <c r="H34" s="28">
        <v>21443.19</v>
      </c>
      <c r="I34" s="28">
        <v>11400</v>
      </c>
      <c r="J34" s="29">
        <v>17200</v>
      </c>
    </row>
    <row r="35" spans="1:10" x14ac:dyDescent="0.25">
      <c r="A35" s="5" t="s">
        <v>192</v>
      </c>
      <c r="B35" s="22">
        <v>2702.01</v>
      </c>
      <c r="C35" s="22">
        <v>3500</v>
      </c>
      <c r="D35" s="23">
        <v>3500</v>
      </c>
      <c r="E35" s="22">
        <v>0</v>
      </c>
      <c r="F35" s="22">
        <v>300</v>
      </c>
      <c r="G35" s="23">
        <v>300</v>
      </c>
      <c r="H35" s="24">
        <v>2702.01</v>
      </c>
      <c r="I35" s="24">
        <v>3800</v>
      </c>
      <c r="J35" s="25">
        <v>3800</v>
      </c>
    </row>
    <row r="36" spans="1:10" x14ac:dyDescent="0.25">
      <c r="A36" s="30" t="s">
        <v>201</v>
      </c>
      <c r="B36" s="32">
        <v>1183.5</v>
      </c>
      <c r="C36" s="32">
        <v>2750</v>
      </c>
      <c r="D36" s="33">
        <v>3300</v>
      </c>
      <c r="E36" s="32">
        <v>202.69</v>
      </c>
      <c r="F36" s="32">
        <v>100</v>
      </c>
      <c r="G36" s="33">
        <v>150</v>
      </c>
      <c r="H36" s="28">
        <v>1386.19</v>
      </c>
      <c r="I36" s="28">
        <v>2850</v>
      </c>
      <c r="J36" s="29">
        <v>3450</v>
      </c>
    </row>
    <row r="37" spans="1:10" x14ac:dyDescent="0.25">
      <c r="A37" s="5" t="s">
        <v>218</v>
      </c>
      <c r="B37" s="22">
        <v>1134.54</v>
      </c>
      <c r="C37" s="22">
        <v>940</v>
      </c>
      <c r="D37" s="23">
        <v>1540</v>
      </c>
      <c r="E37" s="34"/>
      <c r="F37" s="34"/>
      <c r="G37" s="34"/>
      <c r="H37" s="24">
        <v>1134.54</v>
      </c>
      <c r="I37" s="24">
        <v>940</v>
      </c>
      <c r="J37" s="25">
        <v>1540</v>
      </c>
    </row>
    <row r="38" spans="1:10" x14ac:dyDescent="0.25">
      <c r="A38" s="30" t="s">
        <v>225</v>
      </c>
      <c r="B38" s="32">
        <v>0</v>
      </c>
      <c r="C38" s="32">
        <v>425</v>
      </c>
      <c r="D38" s="33">
        <v>1050</v>
      </c>
      <c r="E38" s="31"/>
      <c r="F38" s="31"/>
      <c r="G38" s="31"/>
      <c r="H38" s="28">
        <v>0</v>
      </c>
      <c r="I38" s="28">
        <v>425</v>
      </c>
      <c r="J38" s="29">
        <v>1050</v>
      </c>
    </row>
    <row r="39" spans="1:10" x14ac:dyDescent="0.25">
      <c r="A39" s="5" t="s">
        <v>230</v>
      </c>
      <c r="B39" s="22">
        <v>0</v>
      </c>
      <c r="C39" s="22">
        <v>700</v>
      </c>
      <c r="D39" s="23">
        <v>1200</v>
      </c>
      <c r="E39" s="34"/>
      <c r="F39" s="34"/>
      <c r="G39" s="34"/>
      <c r="H39" s="24">
        <v>0</v>
      </c>
      <c r="I39" s="24">
        <v>700</v>
      </c>
      <c r="J39" s="25">
        <v>1200</v>
      </c>
    </row>
    <row r="40" spans="1:10" x14ac:dyDescent="0.25">
      <c r="A40" s="30" t="s">
        <v>233</v>
      </c>
      <c r="B40" s="32">
        <v>0</v>
      </c>
      <c r="C40" s="32">
        <v>0</v>
      </c>
      <c r="D40" s="33">
        <v>0</v>
      </c>
      <c r="E40" s="31"/>
      <c r="F40" s="31"/>
      <c r="G40" s="31"/>
      <c r="H40" s="28">
        <v>0</v>
      </c>
      <c r="I40" s="28">
        <v>0</v>
      </c>
      <c r="J40" s="29">
        <v>0</v>
      </c>
    </row>
    <row r="41" spans="1:10" x14ac:dyDescent="0.25">
      <c r="A41" s="8" t="s">
        <v>248</v>
      </c>
      <c r="B41" s="26">
        <v>44888.72</v>
      </c>
      <c r="C41" s="26">
        <v>39299.15</v>
      </c>
      <c r="D41" s="27">
        <v>55791.4</v>
      </c>
      <c r="E41" s="26">
        <v>202.69</v>
      </c>
      <c r="F41" s="26">
        <v>440</v>
      </c>
      <c r="G41" s="27">
        <v>540</v>
      </c>
      <c r="H41" s="24">
        <v>45091.41</v>
      </c>
      <c r="I41" s="24">
        <v>39739.15</v>
      </c>
      <c r="J41" s="25">
        <v>56331.4</v>
      </c>
    </row>
    <row r="42" spans="1:10" x14ac:dyDescent="0.25">
      <c r="A42" s="13" t="s">
        <v>249</v>
      </c>
      <c r="B42" s="37">
        <v>-23657.48</v>
      </c>
      <c r="C42" s="37">
        <v>-2594.15</v>
      </c>
      <c r="D42" s="38">
        <v>-12386.4</v>
      </c>
      <c r="E42" s="37">
        <v>5172.5</v>
      </c>
      <c r="F42" s="37">
        <v>2520</v>
      </c>
      <c r="G42" s="38">
        <v>3400</v>
      </c>
      <c r="H42" s="28">
        <v>-18484.98</v>
      </c>
      <c r="I42" s="28">
        <v>-74.150000000001498</v>
      </c>
      <c r="J42" s="29">
        <v>-8986.4</v>
      </c>
    </row>
  </sheetData>
  <mergeCells count="9">
    <mergeCell ref="B2:G2"/>
    <mergeCell ref="H2:H6"/>
    <mergeCell ref="I2:I6"/>
    <mergeCell ref="J2:J6"/>
    <mergeCell ref="B3:G3"/>
    <mergeCell ref="B4:D4"/>
    <mergeCell ref="E4:G4"/>
    <mergeCell ref="B5:D5"/>
    <mergeCell ref="E5:G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1D3C4-D0A2-48F7-BCB2-4CD319C2BC51}">
  <dimension ref="A1:T107"/>
  <sheetViews>
    <sheetView showGridLines="0" tabSelected="1" workbookViewId="0">
      <pane xSplit="1" ySplit="2" topLeftCell="D3" activePane="bottomRight" state="frozen"/>
      <selection pane="topRight" activeCell="B1" sqref="B1"/>
      <selection pane="bottomLeft" activeCell="A3" sqref="A3"/>
      <selection pane="bottomRight" activeCell="T24" sqref="T24"/>
    </sheetView>
  </sheetViews>
  <sheetFormatPr defaultRowHeight="15" x14ac:dyDescent="0.25"/>
  <cols>
    <col min="1" max="1" width="4.140625" style="41" customWidth="1"/>
    <col min="2" max="2" width="4.5703125" style="41" bestFit="1" customWidth="1"/>
    <col min="3" max="3" width="22.7109375" style="41" bestFit="1" customWidth="1"/>
    <col min="4" max="4" width="20.28515625" style="41" customWidth="1"/>
    <col min="5" max="5" width="49.7109375" style="41" customWidth="1"/>
    <col min="6" max="6" width="7.85546875" style="41" bestFit="1" customWidth="1"/>
    <col min="7" max="7" width="7.28515625" style="41" bestFit="1" customWidth="1"/>
    <col min="8" max="8" width="7.7109375" style="41" bestFit="1" customWidth="1"/>
    <col min="9" max="9" width="7.28515625" style="41" bestFit="1" customWidth="1"/>
    <col min="10" max="10" width="7.7109375" style="41" bestFit="1" customWidth="1"/>
    <col min="11" max="11" width="7.28515625" style="41" bestFit="1" customWidth="1"/>
    <col min="12" max="12" width="8" style="41" customWidth="1"/>
    <col min="13" max="13" width="7.5703125" style="41" customWidth="1"/>
    <col min="14" max="14" width="8.140625" style="41" customWidth="1"/>
    <col min="15" max="15" width="7.28515625" style="41" customWidth="1"/>
    <col min="16" max="16" width="7.28515625" style="41" bestFit="1" customWidth="1"/>
    <col min="17" max="18" width="8.7109375" style="41" customWidth="1"/>
    <col min="19" max="19" width="1" style="41" customWidth="1"/>
    <col min="20" max="20" width="58.140625" style="41" customWidth="1"/>
    <col min="21" max="16384" width="9.140625" style="41"/>
  </cols>
  <sheetData>
    <row r="1" spans="1:20" ht="15.6" customHeight="1" x14ac:dyDescent="0.25">
      <c r="A1" s="41" t="s">
        <v>376</v>
      </c>
    </row>
    <row r="2" spans="1:20" ht="15.6" customHeight="1" x14ac:dyDescent="0.25">
      <c r="A2" s="91" t="s">
        <v>0</v>
      </c>
      <c r="B2" s="91" t="s">
        <v>3</v>
      </c>
      <c r="C2" s="91" t="s">
        <v>4</v>
      </c>
      <c r="D2" s="91" t="s">
        <v>5</v>
      </c>
      <c r="E2" s="91" t="s">
        <v>6</v>
      </c>
      <c r="F2" s="90" t="s">
        <v>337</v>
      </c>
      <c r="G2" s="90" t="s">
        <v>338</v>
      </c>
      <c r="H2" s="90" t="s">
        <v>339</v>
      </c>
      <c r="I2" s="90" t="s">
        <v>340</v>
      </c>
      <c r="J2" s="90" t="s">
        <v>341</v>
      </c>
      <c r="K2" s="90" t="s">
        <v>342</v>
      </c>
      <c r="L2" s="90" t="s">
        <v>343</v>
      </c>
      <c r="M2" s="90" t="s">
        <v>344</v>
      </c>
      <c r="N2" s="90" t="s">
        <v>345</v>
      </c>
      <c r="O2" s="90" t="s">
        <v>346</v>
      </c>
      <c r="P2" s="90" t="s">
        <v>347</v>
      </c>
      <c r="Q2" s="90" t="s">
        <v>348</v>
      </c>
      <c r="R2" s="89" t="s">
        <v>17</v>
      </c>
      <c r="T2" s="88" t="s">
        <v>375</v>
      </c>
    </row>
    <row r="3" spans="1:20" ht="15.6" customHeight="1" x14ac:dyDescent="0.25">
      <c r="A3" s="109" t="s">
        <v>18</v>
      </c>
      <c r="B3" s="87" t="s">
        <v>19</v>
      </c>
      <c r="C3" s="80" t="s">
        <v>36</v>
      </c>
      <c r="D3" s="78" t="s">
        <v>41</v>
      </c>
      <c r="E3" s="78" t="s">
        <v>42</v>
      </c>
      <c r="F3" s="77">
        <v>55</v>
      </c>
      <c r="G3" s="77">
        <v>55</v>
      </c>
      <c r="H3" s="77">
        <v>55</v>
      </c>
      <c r="I3" s="77">
        <v>55</v>
      </c>
      <c r="J3" s="77">
        <v>55</v>
      </c>
      <c r="K3" s="77">
        <v>55</v>
      </c>
      <c r="L3" s="77">
        <v>55</v>
      </c>
      <c r="M3" s="77">
        <v>55</v>
      </c>
      <c r="N3" s="77">
        <v>55</v>
      </c>
      <c r="O3" s="77">
        <v>55</v>
      </c>
      <c r="P3" s="77">
        <v>55</v>
      </c>
      <c r="Q3" s="77">
        <v>55</v>
      </c>
      <c r="R3" s="76">
        <f>SUM(F3:Q3)</f>
        <v>660</v>
      </c>
      <c r="T3" s="41" t="s">
        <v>374</v>
      </c>
    </row>
    <row r="4" spans="1:20" ht="15.6" customHeight="1" x14ac:dyDescent="0.25">
      <c r="A4" s="110"/>
      <c r="B4" s="66"/>
      <c r="C4" s="80" t="s">
        <v>43</v>
      </c>
      <c r="D4" s="78" t="s">
        <v>44</v>
      </c>
      <c r="E4" s="78" t="s">
        <v>45</v>
      </c>
      <c r="F4" s="77">
        <v>1000</v>
      </c>
      <c r="G4" s="77">
        <v>1000</v>
      </c>
      <c r="H4" s="77">
        <v>1000</v>
      </c>
      <c r="I4" s="86">
        <v>1000</v>
      </c>
      <c r="J4" s="77">
        <v>1000</v>
      </c>
      <c r="K4" s="86">
        <v>1000</v>
      </c>
      <c r="L4" s="77">
        <v>1000</v>
      </c>
      <c r="M4" s="77">
        <v>1000</v>
      </c>
      <c r="N4" s="77">
        <v>1000</v>
      </c>
      <c r="O4" s="77">
        <v>1000</v>
      </c>
      <c r="P4" s="86">
        <v>1000</v>
      </c>
      <c r="Q4" s="77">
        <v>383.65</v>
      </c>
      <c r="R4" s="76">
        <f>SUM(F4:Q4)</f>
        <v>11383.65</v>
      </c>
      <c r="T4" s="41" t="s">
        <v>411</v>
      </c>
    </row>
    <row r="5" spans="1:20" ht="15.6" customHeight="1" x14ac:dyDescent="0.25">
      <c r="A5" s="66"/>
      <c r="B5" s="66"/>
      <c r="C5" s="79" t="s">
        <v>46</v>
      </c>
      <c r="D5" s="78" t="s">
        <v>49</v>
      </c>
      <c r="E5" s="78" t="s">
        <v>50</v>
      </c>
      <c r="F5" s="77">
        <v>0</v>
      </c>
      <c r="G5" s="77">
        <v>0</v>
      </c>
      <c r="H5" s="77">
        <v>0</v>
      </c>
      <c r="I5" s="77">
        <v>0</v>
      </c>
      <c r="J5" s="77">
        <v>0</v>
      </c>
      <c r="K5" s="77">
        <v>0</v>
      </c>
      <c r="L5" s="77">
        <v>0</v>
      </c>
      <c r="M5" s="77">
        <v>0</v>
      </c>
      <c r="N5" s="77">
        <v>0</v>
      </c>
      <c r="O5" s="77">
        <v>0</v>
      </c>
      <c r="P5" s="77">
        <v>0</v>
      </c>
      <c r="Q5" s="77">
        <v>3500</v>
      </c>
      <c r="R5" s="76">
        <f t="shared" ref="R5:R11" si="0">SUM(F5:Q5)</f>
        <v>3500</v>
      </c>
      <c r="T5" s="41" t="s">
        <v>373</v>
      </c>
    </row>
    <row r="6" spans="1:20" ht="15.6" customHeight="1" x14ac:dyDescent="0.25">
      <c r="A6" s="66"/>
      <c r="B6" s="66"/>
      <c r="C6" s="79" t="s">
        <v>53</v>
      </c>
      <c r="D6" s="78" t="s">
        <v>58</v>
      </c>
      <c r="E6" s="78" t="s">
        <v>59</v>
      </c>
      <c r="F6" s="77">
        <v>9428.57</v>
      </c>
      <c r="G6" s="77">
        <v>0</v>
      </c>
      <c r="H6" s="77">
        <v>0</v>
      </c>
      <c r="I6" s="77">
        <v>1904.76</v>
      </c>
      <c r="J6" s="77">
        <v>0</v>
      </c>
      <c r="K6" s="77">
        <v>0</v>
      </c>
      <c r="L6" s="77">
        <v>0</v>
      </c>
      <c r="M6" s="77">
        <v>0</v>
      </c>
      <c r="N6" s="77">
        <v>0</v>
      </c>
      <c r="O6" s="77">
        <v>0</v>
      </c>
      <c r="P6" s="77">
        <v>0</v>
      </c>
      <c r="Q6" s="77">
        <v>0</v>
      </c>
      <c r="R6" s="76">
        <f t="shared" si="0"/>
        <v>11333.33</v>
      </c>
      <c r="T6" s="41" t="s">
        <v>407</v>
      </c>
    </row>
    <row r="7" spans="1:20" ht="15.6" customHeight="1" x14ac:dyDescent="0.25">
      <c r="A7" s="66"/>
      <c r="B7" s="66"/>
      <c r="C7" s="79" t="s">
        <v>62</v>
      </c>
      <c r="D7" s="78" t="s">
        <v>63</v>
      </c>
      <c r="E7" s="78" t="s">
        <v>372</v>
      </c>
      <c r="F7" s="77">
        <v>200</v>
      </c>
      <c r="G7" s="77">
        <v>200</v>
      </c>
      <c r="H7" s="77">
        <v>200</v>
      </c>
      <c r="I7" s="77">
        <v>200</v>
      </c>
      <c r="J7" s="77">
        <v>200</v>
      </c>
      <c r="K7" s="77">
        <v>200</v>
      </c>
      <c r="L7" s="77">
        <v>0</v>
      </c>
      <c r="M7" s="77">
        <v>0</v>
      </c>
      <c r="N7" s="77">
        <v>0</v>
      </c>
      <c r="O7" s="77">
        <v>0</v>
      </c>
      <c r="P7" s="77">
        <v>0</v>
      </c>
      <c r="Q7" s="77">
        <v>0</v>
      </c>
      <c r="R7" s="76">
        <f t="shared" si="0"/>
        <v>1200</v>
      </c>
      <c r="T7" s="41" t="s">
        <v>371</v>
      </c>
    </row>
    <row r="8" spans="1:20" ht="15.6" customHeight="1" x14ac:dyDescent="0.25">
      <c r="A8" s="66"/>
      <c r="B8" s="66"/>
      <c r="C8" s="84"/>
      <c r="D8" s="78" t="s">
        <v>65</v>
      </c>
      <c r="E8" s="78" t="s">
        <v>370</v>
      </c>
      <c r="F8" s="77">
        <v>1000</v>
      </c>
      <c r="G8" s="77">
        <v>1000</v>
      </c>
      <c r="H8" s="77">
        <v>4666.67</v>
      </c>
      <c r="I8" s="77">
        <v>4000</v>
      </c>
      <c r="J8" s="77">
        <v>4000</v>
      </c>
      <c r="K8" s="77">
        <v>2000</v>
      </c>
      <c r="L8" s="77">
        <v>0</v>
      </c>
      <c r="M8" s="77">
        <v>0</v>
      </c>
      <c r="N8" s="77">
        <v>0</v>
      </c>
      <c r="O8" s="77">
        <v>0</v>
      </c>
      <c r="P8" s="77">
        <v>0</v>
      </c>
      <c r="Q8" s="77">
        <v>0</v>
      </c>
      <c r="R8" s="76">
        <f t="shared" si="0"/>
        <v>16666.669999999998</v>
      </c>
      <c r="T8" s="41" t="s">
        <v>406</v>
      </c>
    </row>
    <row r="9" spans="1:20" ht="15.6" customHeight="1" x14ac:dyDescent="0.25">
      <c r="A9" s="66"/>
      <c r="B9" s="66"/>
      <c r="C9" s="82"/>
      <c r="D9" s="78" t="s">
        <v>69</v>
      </c>
      <c r="E9" s="78" t="s">
        <v>369</v>
      </c>
      <c r="F9" s="77">
        <v>500</v>
      </c>
      <c r="G9" s="77">
        <v>500</v>
      </c>
      <c r="H9" s="77">
        <v>1000</v>
      </c>
      <c r="I9" s="77">
        <v>1000</v>
      </c>
      <c r="J9" s="77">
        <v>1000</v>
      </c>
      <c r="K9" s="77">
        <v>500</v>
      </c>
      <c r="L9" s="77">
        <v>500</v>
      </c>
      <c r="M9" s="77">
        <v>0</v>
      </c>
      <c r="N9" s="77">
        <v>0</v>
      </c>
      <c r="O9" s="77">
        <v>0</v>
      </c>
      <c r="P9" s="77">
        <v>0</v>
      </c>
      <c r="Q9" s="77">
        <v>0</v>
      </c>
      <c r="R9" s="76">
        <f t="shared" si="0"/>
        <v>5000</v>
      </c>
      <c r="T9" s="41" t="s">
        <v>368</v>
      </c>
    </row>
    <row r="10" spans="1:20" ht="15.6" customHeight="1" x14ac:dyDescent="0.25">
      <c r="A10" s="66"/>
      <c r="B10" s="66"/>
      <c r="C10" s="79" t="s">
        <v>71</v>
      </c>
      <c r="D10" s="78" t="s">
        <v>74</v>
      </c>
      <c r="E10" s="78" t="s">
        <v>75</v>
      </c>
      <c r="F10" s="77">
        <v>700</v>
      </c>
      <c r="G10" s="77">
        <v>700</v>
      </c>
      <c r="H10" s="77">
        <v>700</v>
      </c>
      <c r="I10" s="77">
        <v>600</v>
      </c>
      <c r="J10" s="77">
        <v>600</v>
      </c>
      <c r="K10" s="77">
        <v>600</v>
      </c>
      <c r="L10" s="77">
        <v>600</v>
      </c>
      <c r="M10" s="77">
        <v>600</v>
      </c>
      <c r="N10" s="77">
        <v>600</v>
      </c>
      <c r="O10" s="77">
        <v>600</v>
      </c>
      <c r="P10" s="77">
        <v>600</v>
      </c>
      <c r="Q10" s="77">
        <v>600</v>
      </c>
      <c r="R10" s="76">
        <f t="shared" si="0"/>
        <v>7500</v>
      </c>
      <c r="T10" t="s">
        <v>410</v>
      </c>
    </row>
    <row r="11" spans="1:20" ht="15.6" customHeight="1" x14ac:dyDescent="0.25">
      <c r="A11" s="66"/>
      <c r="B11" s="66"/>
      <c r="C11" s="79" t="s">
        <v>79</v>
      </c>
      <c r="D11" s="78" t="s">
        <v>82</v>
      </c>
      <c r="E11" s="78" t="s">
        <v>83</v>
      </c>
      <c r="F11" s="81"/>
      <c r="G11" s="81"/>
      <c r="H11" s="81"/>
      <c r="I11" s="81"/>
      <c r="J11" s="81"/>
      <c r="K11" s="81"/>
      <c r="L11" s="81"/>
      <c r="M11" s="81"/>
      <c r="N11" s="81"/>
      <c r="O11" s="81"/>
      <c r="P11" s="81"/>
      <c r="Q11" s="81"/>
      <c r="R11" s="76">
        <f t="shared" si="0"/>
        <v>0</v>
      </c>
    </row>
    <row r="12" spans="1:20" ht="15.6" customHeight="1" x14ac:dyDescent="0.25">
      <c r="A12" s="66"/>
      <c r="B12" s="66"/>
      <c r="C12" s="75" t="s">
        <v>352</v>
      </c>
      <c r="D12" s="74"/>
      <c r="E12" s="74"/>
      <c r="F12" s="73">
        <f t="shared" ref="F12:R12" si="1">SUM(F3:F11)</f>
        <v>12883.57</v>
      </c>
      <c r="G12" s="73">
        <f t="shared" si="1"/>
        <v>3455</v>
      </c>
      <c r="H12" s="73">
        <f t="shared" si="1"/>
        <v>7621.67</v>
      </c>
      <c r="I12" s="73">
        <f t="shared" si="1"/>
        <v>8759.76</v>
      </c>
      <c r="J12" s="73">
        <f t="shared" si="1"/>
        <v>6855</v>
      </c>
      <c r="K12" s="73">
        <f t="shared" si="1"/>
        <v>4355</v>
      </c>
      <c r="L12" s="73">
        <f t="shared" si="1"/>
        <v>2155</v>
      </c>
      <c r="M12" s="73">
        <f t="shared" si="1"/>
        <v>1655</v>
      </c>
      <c r="N12" s="73">
        <f t="shared" si="1"/>
        <v>1655</v>
      </c>
      <c r="O12" s="73">
        <f t="shared" si="1"/>
        <v>1655</v>
      </c>
      <c r="P12" s="73">
        <f t="shared" si="1"/>
        <v>1655</v>
      </c>
      <c r="Q12" s="73">
        <f t="shared" si="1"/>
        <v>4538.6499999999996</v>
      </c>
      <c r="R12" s="73">
        <f t="shared" si="1"/>
        <v>57243.649999999994</v>
      </c>
    </row>
    <row r="13" spans="1:20" ht="15.6" customHeight="1" x14ac:dyDescent="0.25">
      <c r="A13" s="66"/>
      <c r="B13" s="66"/>
      <c r="C13" s="79" t="s">
        <v>87</v>
      </c>
      <c r="D13" s="78" t="s">
        <v>88</v>
      </c>
      <c r="E13" s="78" t="s">
        <v>89</v>
      </c>
      <c r="F13" s="77">
        <v>0</v>
      </c>
      <c r="G13" s="77">
        <v>0</v>
      </c>
      <c r="H13" s="77">
        <v>0</v>
      </c>
      <c r="I13" s="77">
        <v>0</v>
      </c>
      <c r="J13" s="77">
        <v>0</v>
      </c>
      <c r="K13" s="77">
        <v>0</v>
      </c>
      <c r="L13" s="77">
        <v>0</v>
      </c>
      <c r="M13" s="77">
        <v>0</v>
      </c>
      <c r="N13" s="77">
        <v>0</v>
      </c>
      <c r="O13" s="77">
        <v>0</v>
      </c>
      <c r="P13" s="77">
        <v>0</v>
      </c>
      <c r="Q13" s="77">
        <v>0</v>
      </c>
      <c r="R13" s="76">
        <f t="shared" ref="R13:R32" si="2">SUM(F13:Q13)</f>
        <v>0</v>
      </c>
      <c r="T13" s="41" t="s">
        <v>412</v>
      </c>
    </row>
    <row r="14" spans="1:20" ht="15.6" customHeight="1" x14ac:dyDescent="0.25">
      <c r="A14" s="66"/>
      <c r="B14" s="66"/>
      <c r="C14" s="84"/>
      <c r="D14" s="78" t="s">
        <v>90</v>
      </c>
      <c r="E14" s="78" t="s">
        <v>91</v>
      </c>
      <c r="F14" s="77">
        <v>0</v>
      </c>
      <c r="G14" s="77">
        <v>0</v>
      </c>
      <c r="H14" s="77">
        <v>0</v>
      </c>
      <c r="I14" s="77">
        <v>0</v>
      </c>
      <c r="J14" s="77">
        <v>0</v>
      </c>
      <c r="K14" s="77">
        <v>0</v>
      </c>
      <c r="L14" s="77">
        <v>0</v>
      </c>
      <c r="M14" s="77">
        <v>0</v>
      </c>
      <c r="N14" s="77">
        <v>0</v>
      </c>
      <c r="O14" s="77">
        <v>0</v>
      </c>
      <c r="P14" s="77">
        <v>0</v>
      </c>
      <c r="Q14" s="77">
        <v>0</v>
      </c>
      <c r="R14" s="76">
        <f t="shared" si="2"/>
        <v>0</v>
      </c>
      <c r="T14" s="41" t="s">
        <v>412</v>
      </c>
    </row>
    <row r="15" spans="1:20" ht="15.6" customHeight="1" x14ac:dyDescent="0.25">
      <c r="A15" s="66"/>
      <c r="B15" s="66"/>
      <c r="C15" s="84"/>
      <c r="D15" s="78" t="s">
        <v>92</v>
      </c>
      <c r="E15" s="78" t="s">
        <v>93</v>
      </c>
      <c r="F15" s="6">
        <v>185.41</v>
      </c>
      <c r="G15" s="6">
        <v>185.41</v>
      </c>
      <c r="H15" s="6">
        <v>185.41</v>
      </c>
      <c r="I15" s="6">
        <v>185.41</v>
      </c>
      <c r="J15" s="6">
        <v>185.41</v>
      </c>
      <c r="K15" s="6">
        <v>185.41</v>
      </c>
      <c r="L15" s="6">
        <v>185.41</v>
      </c>
      <c r="M15" s="6">
        <v>185.41</v>
      </c>
      <c r="N15" s="6">
        <v>185.41</v>
      </c>
      <c r="O15" s="6">
        <v>185.41</v>
      </c>
      <c r="P15" s="6">
        <v>185.41</v>
      </c>
      <c r="Q15" s="6">
        <v>185.41</v>
      </c>
      <c r="R15" s="76">
        <f t="shared" si="2"/>
        <v>2224.9200000000005</v>
      </c>
      <c r="T15" s="41" t="s">
        <v>412</v>
      </c>
    </row>
    <row r="16" spans="1:20" ht="15.6" customHeight="1" x14ac:dyDescent="0.25">
      <c r="A16" s="66"/>
      <c r="B16" s="66"/>
      <c r="C16" s="84"/>
      <c r="D16" s="78" t="s">
        <v>94</v>
      </c>
      <c r="E16" s="78" t="s">
        <v>95</v>
      </c>
      <c r="F16" s="85">
        <v>648.53</v>
      </c>
      <c r="G16" s="85">
        <v>648.53</v>
      </c>
      <c r="H16" s="85">
        <v>648.53</v>
      </c>
      <c r="I16" s="85">
        <v>648.53</v>
      </c>
      <c r="J16" s="85">
        <v>648.53</v>
      </c>
      <c r="K16" s="85">
        <v>648.53</v>
      </c>
      <c r="L16" s="85">
        <v>648.53</v>
      </c>
      <c r="M16" s="85">
        <v>648.53</v>
      </c>
      <c r="N16" s="85">
        <v>648.53</v>
      </c>
      <c r="O16" s="85">
        <v>648.53</v>
      </c>
      <c r="P16" s="85">
        <v>648.53</v>
      </c>
      <c r="Q16" s="85">
        <v>648.53</v>
      </c>
      <c r="R16" s="76">
        <f t="shared" si="2"/>
        <v>7782.3599999999979</v>
      </c>
      <c r="T16" s="41" t="s">
        <v>412</v>
      </c>
    </row>
    <row r="17" spans="1:20" ht="15.6" customHeight="1" x14ac:dyDescent="0.25">
      <c r="A17" s="66"/>
      <c r="B17" s="66"/>
      <c r="C17" s="82"/>
      <c r="D17" s="78" t="s">
        <v>96</v>
      </c>
      <c r="E17" s="78" t="s">
        <v>97</v>
      </c>
      <c r="F17" s="6">
        <v>652.66</v>
      </c>
      <c r="G17" s="6">
        <v>652.66</v>
      </c>
      <c r="H17" s="6">
        <v>652.66</v>
      </c>
      <c r="I17" s="6">
        <v>652.66</v>
      </c>
      <c r="J17" s="6">
        <v>652.66</v>
      </c>
      <c r="K17" s="6">
        <v>652.66</v>
      </c>
      <c r="L17" s="6">
        <v>652.66</v>
      </c>
      <c r="M17" s="6">
        <v>652.66</v>
      </c>
      <c r="N17" s="6">
        <v>652.66</v>
      </c>
      <c r="O17" s="6">
        <v>652.66</v>
      </c>
      <c r="P17" s="6">
        <v>652.66</v>
      </c>
      <c r="Q17" s="6">
        <v>652.66</v>
      </c>
      <c r="R17" s="76">
        <f t="shared" si="2"/>
        <v>7831.9199999999992</v>
      </c>
      <c r="T17" s="41" t="s">
        <v>412</v>
      </c>
    </row>
    <row r="18" spans="1:20" ht="15.6" customHeight="1" x14ac:dyDescent="0.25">
      <c r="A18" s="66"/>
      <c r="B18" s="66"/>
      <c r="C18" s="79" t="s">
        <v>98</v>
      </c>
      <c r="D18" s="78" t="s">
        <v>105</v>
      </c>
      <c r="E18" s="78" t="s">
        <v>106</v>
      </c>
      <c r="F18" s="77">
        <v>300</v>
      </c>
      <c r="G18" s="77">
        <v>300</v>
      </c>
      <c r="H18" s="77">
        <v>300</v>
      </c>
      <c r="I18" s="77">
        <v>300</v>
      </c>
      <c r="J18" s="77">
        <v>250</v>
      </c>
      <c r="K18" s="77">
        <v>250</v>
      </c>
      <c r="L18" s="77">
        <v>250</v>
      </c>
      <c r="M18" s="77">
        <v>250</v>
      </c>
      <c r="N18" s="77">
        <v>250</v>
      </c>
      <c r="O18" s="77">
        <v>250</v>
      </c>
      <c r="P18" s="77">
        <v>250</v>
      </c>
      <c r="Q18" s="77">
        <v>250</v>
      </c>
      <c r="R18" s="76">
        <f t="shared" si="2"/>
        <v>3200</v>
      </c>
      <c r="T18" s="41" t="s">
        <v>367</v>
      </c>
    </row>
    <row r="19" spans="1:20" ht="15.6" customHeight="1" x14ac:dyDescent="0.25">
      <c r="A19" s="66"/>
      <c r="B19" s="66"/>
      <c r="C19" s="79" t="s">
        <v>119</v>
      </c>
      <c r="D19" s="78" t="s">
        <v>122</v>
      </c>
      <c r="E19" s="78" t="s">
        <v>123</v>
      </c>
      <c r="F19" s="77">
        <v>50</v>
      </c>
      <c r="G19" s="77">
        <v>50</v>
      </c>
      <c r="H19" s="77">
        <v>50</v>
      </c>
      <c r="I19" s="77">
        <v>50</v>
      </c>
      <c r="J19" s="77">
        <v>50</v>
      </c>
      <c r="K19" s="77">
        <v>50</v>
      </c>
      <c r="L19" s="77">
        <v>50</v>
      </c>
      <c r="M19" s="77">
        <v>50</v>
      </c>
      <c r="N19" s="77">
        <v>50</v>
      </c>
      <c r="O19" s="77">
        <v>50</v>
      </c>
      <c r="P19" s="77">
        <v>50</v>
      </c>
      <c r="Q19" s="77">
        <v>50</v>
      </c>
      <c r="R19" s="76">
        <f t="shared" si="2"/>
        <v>600</v>
      </c>
    </row>
    <row r="20" spans="1:20" ht="15.6" customHeight="1" x14ac:dyDescent="0.25">
      <c r="A20" s="66"/>
      <c r="B20" s="66"/>
      <c r="C20" s="82"/>
      <c r="D20" s="78" t="s">
        <v>126</v>
      </c>
      <c r="E20" s="78" t="s">
        <v>127</v>
      </c>
      <c r="F20" s="77">
        <v>500</v>
      </c>
      <c r="G20" s="77">
        <v>0</v>
      </c>
      <c r="H20" s="77">
        <v>0</v>
      </c>
      <c r="I20" s="77">
        <v>0</v>
      </c>
      <c r="J20" s="77">
        <v>0</v>
      </c>
      <c r="K20" s="77">
        <v>0</v>
      </c>
      <c r="L20" s="77">
        <v>0</v>
      </c>
      <c r="M20" s="77">
        <v>0</v>
      </c>
      <c r="N20" s="77">
        <v>0</v>
      </c>
      <c r="O20" s="77">
        <v>0</v>
      </c>
      <c r="P20" s="77">
        <v>0</v>
      </c>
      <c r="Q20" s="77">
        <v>0</v>
      </c>
      <c r="R20" s="76">
        <f t="shared" si="2"/>
        <v>500</v>
      </c>
      <c r="T20" s="41" t="s">
        <v>366</v>
      </c>
    </row>
    <row r="21" spans="1:20" ht="15.6" customHeight="1" x14ac:dyDescent="0.25">
      <c r="A21" s="66"/>
      <c r="B21" s="66"/>
      <c r="C21" s="79" t="s">
        <v>140</v>
      </c>
      <c r="D21" s="78" t="s">
        <v>143</v>
      </c>
      <c r="E21" s="78" t="s">
        <v>144</v>
      </c>
      <c r="F21" s="77">
        <v>3</v>
      </c>
      <c r="G21" s="77">
        <v>3</v>
      </c>
      <c r="H21" s="77">
        <v>3</v>
      </c>
      <c r="I21" s="77">
        <v>3</v>
      </c>
      <c r="J21" s="77">
        <v>3</v>
      </c>
      <c r="K21" s="77">
        <v>3</v>
      </c>
      <c r="L21" s="77">
        <v>3</v>
      </c>
      <c r="M21" s="77">
        <v>3</v>
      </c>
      <c r="N21" s="77">
        <v>3</v>
      </c>
      <c r="O21" s="77">
        <v>3</v>
      </c>
      <c r="P21" s="77">
        <v>3</v>
      </c>
      <c r="Q21" s="77">
        <v>3</v>
      </c>
      <c r="R21" s="76">
        <f t="shared" si="2"/>
        <v>36</v>
      </c>
      <c r="T21" s="41" t="s">
        <v>365</v>
      </c>
    </row>
    <row r="22" spans="1:20" ht="15.6" customHeight="1" x14ac:dyDescent="0.25">
      <c r="A22" s="66"/>
      <c r="B22" s="66"/>
      <c r="C22" s="79" t="s">
        <v>145</v>
      </c>
      <c r="D22" s="78" t="s">
        <v>146</v>
      </c>
      <c r="E22" s="78" t="s">
        <v>147</v>
      </c>
      <c r="F22" s="77">
        <v>500</v>
      </c>
      <c r="G22" s="77">
        <v>800</v>
      </c>
      <c r="H22" s="77">
        <v>650</v>
      </c>
      <c r="I22" s="77">
        <v>900</v>
      </c>
      <c r="J22" s="77">
        <v>1080</v>
      </c>
      <c r="K22" s="77">
        <v>500</v>
      </c>
      <c r="L22" s="77">
        <v>0</v>
      </c>
      <c r="M22" s="77">
        <v>0</v>
      </c>
      <c r="N22" s="77">
        <v>0</v>
      </c>
      <c r="O22" s="77">
        <v>0</v>
      </c>
      <c r="P22" s="77">
        <v>0</v>
      </c>
      <c r="Q22" s="77">
        <v>0</v>
      </c>
      <c r="R22" s="76">
        <f t="shared" si="2"/>
        <v>4430</v>
      </c>
      <c r="T22" s="41" t="s">
        <v>409</v>
      </c>
    </row>
    <row r="23" spans="1:20" ht="15.6" customHeight="1" x14ac:dyDescent="0.25">
      <c r="A23" s="66"/>
      <c r="B23" s="66"/>
      <c r="C23" s="79" t="s">
        <v>154</v>
      </c>
      <c r="D23" s="78" t="s">
        <v>163</v>
      </c>
      <c r="E23" s="78" t="s">
        <v>164</v>
      </c>
      <c r="F23" s="77">
        <v>200</v>
      </c>
      <c r="G23" s="77">
        <v>200</v>
      </c>
      <c r="H23" s="77">
        <v>500</v>
      </c>
      <c r="I23" s="77">
        <v>500</v>
      </c>
      <c r="J23" s="77">
        <v>500</v>
      </c>
      <c r="K23" s="77">
        <v>100</v>
      </c>
      <c r="L23" s="77">
        <v>100</v>
      </c>
      <c r="M23" s="77">
        <v>100</v>
      </c>
      <c r="N23" s="77">
        <v>0</v>
      </c>
      <c r="O23" s="77">
        <v>0</v>
      </c>
      <c r="P23" s="77">
        <v>0</v>
      </c>
      <c r="Q23" s="77">
        <v>0</v>
      </c>
      <c r="R23" s="76">
        <f t="shared" si="2"/>
        <v>2200</v>
      </c>
      <c r="T23" s="41" t="s">
        <v>364</v>
      </c>
    </row>
    <row r="24" spans="1:20" ht="15.6" customHeight="1" x14ac:dyDescent="0.25">
      <c r="A24" s="66"/>
      <c r="B24" s="66"/>
      <c r="C24" s="79" t="s">
        <v>165</v>
      </c>
      <c r="D24" s="78" t="s">
        <v>176</v>
      </c>
      <c r="E24" s="78" t="s">
        <v>177</v>
      </c>
      <c r="F24" s="77">
        <v>300</v>
      </c>
      <c r="G24" s="77">
        <v>300</v>
      </c>
      <c r="H24" s="77">
        <v>300</v>
      </c>
      <c r="I24" s="77">
        <v>300</v>
      </c>
      <c r="J24" s="77">
        <v>300</v>
      </c>
      <c r="K24" s="77">
        <v>300</v>
      </c>
      <c r="L24" s="77">
        <v>300</v>
      </c>
      <c r="M24" s="77">
        <v>300</v>
      </c>
      <c r="N24" s="77">
        <v>300</v>
      </c>
      <c r="O24" s="77">
        <v>300</v>
      </c>
      <c r="P24" s="77">
        <v>300</v>
      </c>
      <c r="Q24" s="77">
        <v>300</v>
      </c>
      <c r="R24" s="76">
        <f t="shared" si="2"/>
        <v>3600</v>
      </c>
      <c r="T24" s="41" t="s">
        <v>363</v>
      </c>
    </row>
    <row r="25" spans="1:20" ht="15.6" customHeight="1" x14ac:dyDescent="0.25">
      <c r="A25" s="66"/>
      <c r="B25" s="66"/>
      <c r="C25" s="84"/>
      <c r="D25" s="78" t="s">
        <v>180</v>
      </c>
      <c r="E25" s="78" t="s">
        <v>181</v>
      </c>
      <c r="F25" s="77">
        <v>200</v>
      </c>
      <c r="G25" s="77">
        <v>200</v>
      </c>
      <c r="H25" s="77">
        <v>200</v>
      </c>
      <c r="I25" s="77">
        <v>200</v>
      </c>
      <c r="J25" s="77">
        <v>200</v>
      </c>
      <c r="K25" s="77">
        <v>0</v>
      </c>
      <c r="L25" s="77">
        <v>0</v>
      </c>
      <c r="M25" s="77">
        <v>0</v>
      </c>
      <c r="N25" s="77">
        <v>0</v>
      </c>
      <c r="O25" s="77">
        <v>0</v>
      </c>
      <c r="P25" s="77">
        <v>0</v>
      </c>
      <c r="Q25" s="77">
        <v>0</v>
      </c>
      <c r="R25" s="76">
        <f t="shared" si="2"/>
        <v>1000</v>
      </c>
      <c r="T25" s="41" t="s">
        <v>362</v>
      </c>
    </row>
    <row r="26" spans="1:20" ht="15.6" customHeight="1" x14ac:dyDescent="0.25">
      <c r="A26" s="66"/>
      <c r="B26" s="66"/>
      <c r="C26" s="84"/>
      <c r="D26" s="78" t="s">
        <v>182</v>
      </c>
      <c r="E26" s="78" t="s">
        <v>183</v>
      </c>
      <c r="F26" s="77">
        <v>3000</v>
      </c>
      <c r="G26" s="77">
        <v>3000</v>
      </c>
      <c r="H26" s="77">
        <v>3000</v>
      </c>
      <c r="I26" s="77">
        <v>2400</v>
      </c>
      <c r="J26" s="77">
        <v>2000</v>
      </c>
      <c r="K26" s="77">
        <v>2000</v>
      </c>
      <c r="L26" s="77">
        <v>2000</v>
      </c>
      <c r="M26" s="77">
        <v>1000</v>
      </c>
      <c r="N26" s="77">
        <v>0</v>
      </c>
      <c r="O26" s="77">
        <v>0</v>
      </c>
      <c r="P26" s="77">
        <v>0</v>
      </c>
      <c r="Q26" s="77">
        <v>1000</v>
      </c>
      <c r="R26" s="76">
        <f t="shared" si="2"/>
        <v>19400</v>
      </c>
      <c r="T26" s="41" t="s">
        <v>406</v>
      </c>
    </row>
    <row r="27" spans="1:20" ht="15.6" customHeight="1" x14ac:dyDescent="0.25">
      <c r="A27" s="66"/>
      <c r="B27" s="66"/>
      <c r="C27" s="84"/>
      <c r="D27" s="78" t="s">
        <v>186</v>
      </c>
      <c r="E27" s="78" t="s">
        <v>187</v>
      </c>
      <c r="F27" s="77">
        <v>650</v>
      </c>
      <c r="G27" s="77">
        <v>250</v>
      </c>
      <c r="H27" s="77">
        <v>250</v>
      </c>
      <c r="I27" s="77">
        <v>250</v>
      </c>
      <c r="J27" s="77">
        <v>250</v>
      </c>
      <c r="K27" s="77">
        <v>650</v>
      </c>
      <c r="L27" s="77">
        <v>250</v>
      </c>
      <c r="M27" s="77">
        <v>250</v>
      </c>
      <c r="N27" s="77">
        <v>250</v>
      </c>
      <c r="O27" s="77">
        <v>250</v>
      </c>
      <c r="P27" s="77">
        <v>200</v>
      </c>
      <c r="Q27" s="77">
        <v>0</v>
      </c>
      <c r="R27" s="76">
        <f t="shared" si="2"/>
        <v>3500</v>
      </c>
      <c r="T27" s="41" t="s">
        <v>361</v>
      </c>
    </row>
    <row r="28" spans="1:20" ht="15.6" customHeight="1" x14ac:dyDescent="0.25">
      <c r="A28" s="66"/>
      <c r="B28" s="66"/>
      <c r="C28" s="79" t="s">
        <v>192</v>
      </c>
      <c r="D28" s="78" t="s">
        <v>197</v>
      </c>
      <c r="E28" s="78" t="s">
        <v>198</v>
      </c>
      <c r="F28" s="77">
        <v>500</v>
      </c>
      <c r="G28" s="77">
        <v>500</v>
      </c>
      <c r="H28" s="77">
        <v>500</v>
      </c>
      <c r="I28" s="77">
        <v>500</v>
      </c>
      <c r="J28" s="77">
        <v>500</v>
      </c>
      <c r="K28" s="77">
        <v>500</v>
      </c>
      <c r="L28" s="77">
        <v>500</v>
      </c>
      <c r="M28" s="77">
        <v>500</v>
      </c>
      <c r="N28" s="77">
        <v>500</v>
      </c>
      <c r="O28" s="77">
        <v>500</v>
      </c>
      <c r="P28" s="77">
        <v>0</v>
      </c>
      <c r="Q28" s="77">
        <v>0</v>
      </c>
      <c r="R28" s="76">
        <f t="shared" si="2"/>
        <v>5000</v>
      </c>
      <c r="T28" s="41" t="s">
        <v>360</v>
      </c>
    </row>
    <row r="29" spans="1:20" ht="15.6" customHeight="1" x14ac:dyDescent="0.25">
      <c r="A29" s="66"/>
      <c r="B29" s="66"/>
      <c r="C29" s="84"/>
      <c r="D29" s="78" t="s">
        <v>199</v>
      </c>
      <c r="E29" s="78" t="s">
        <v>200</v>
      </c>
      <c r="F29" s="77">
        <v>300</v>
      </c>
      <c r="G29" s="77">
        <v>300</v>
      </c>
      <c r="H29" s="77">
        <v>300</v>
      </c>
      <c r="I29" s="77">
        <v>300</v>
      </c>
      <c r="J29" s="77">
        <v>300</v>
      </c>
      <c r="K29" s="77">
        <v>0</v>
      </c>
      <c r="L29" s="77">
        <v>0</v>
      </c>
      <c r="M29" s="77">
        <v>0</v>
      </c>
      <c r="N29" s="77">
        <v>0</v>
      </c>
      <c r="O29" s="77">
        <v>0</v>
      </c>
      <c r="P29" s="77">
        <v>0</v>
      </c>
      <c r="Q29" s="77">
        <v>0</v>
      </c>
      <c r="R29" s="76">
        <f t="shared" si="2"/>
        <v>1500</v>
      </c>
      <c r="T29" s="41" t="s">
        <v>408</v>
      </c>
    </row>
    <row r="30" spans="1:20" ht="15.6" customHeight="1" x14ac:dyDescent="0.25">
      <c r="A30" s="66"/>
      <c r="B30" s="66"/>
      <c r="C30" s="79" t="s">
        <v>218</v>
      </c>
      <c r="D30" s="78" t="s">
        <v>221</v>
      </c>
      <c r="E30" s="78" t="s">
        <v>222</v>
      </c>
      <c r="F30" s="77">
        <v>220</v>
      </c>
      <c r="G30" s="77">
        <v>220</v>
      </c>
      <c r="H30" s="77">
        <v>120</v>
      </c>
      <c r="I30" s="77">
        <v>120</v>
      </c>
      <c r="J30" s="77">
        <v>120</v>
      </c>
      <c r="K30" s="77">
        <v>120</v>
      </c>
      <c r="L30" s="77">
        <v>120</v>
      </c>
      <c r="M30" s="77">
        <v>120</v>
      </c>
      <c r="N30" s="77">
        <v>120</v>
      </c>
      <c r="O30" s="77">
        <v>120</v>
      </c>
      <c r="P30" s="77">
        <v>120</v>
      </c>
      <c r="Q30" s="77">
        <v>120</v>
      </c>
      <c r="R30" s="76">
        <f t="shared" si="2"/>
        <v>1640</v>
      </c>
      <c r="T30" s="41" t="s">
        <v>359</v>
      </c>
    </row>
    <row r="31" spans="1:20" ht="15.6" customHeight="1" x14ac:dyDescent="0.25">
      <c r="A31" s="66"/>
      <c r="B31" s="66"/>
      <c r="C31" s="79" t="s">
        <v>225</v>
      </c>
      <c r="D31" s="78" t="s">
        <v>228</v>
      </c>
      <c r="E31" s="78" t="s">
        <v>229</v>
      </c>
      <c r="F31" s="77">
        <v>75</v>
      </c>
      <c r="G31" s="77">
        <v>75</v>
      </c>
      <c r="H31" s="77">
        <v>75</v>
      </c>
      <c r="I31" s="77">
        <v>75</v>
      </c>
      <c r="J31" s="77">
        <v>75</v>
      </c>
      <c r="K31" s="77">
        <v>75</v>
      </c>
      <c r="L31" s="77">
        <v>75</v>
      </c>
      <c r="M31" s="77">
        <v>75</v>
      </c>
      <c r="N31" s="77">
        <v>75</v>
      </c>
      <c r="O31" s="77">
        <v>75</v>
      </c>
      <c r="P31" s="77">
        <v>75</v>
      </c>
      <c r="Q31" s="77">
        <v>75</v>
      </c>
      <c r="R31" s="76">
        <f t="shared" si="2"/>
        <v>900</v>
      </c>
      <c r="T31" s="41" t="s">
        <v>358</v>
      </c>
    </row>
    <row r="32" spans="1:20" ht="15.6" customHeight="1" x14ac:dyDescent="0.25">
      <c r="A32" s="66"/>
      <c r="B32" s="66"/>
      <c r="C32" s="79" t="s">
        <v>236</v>
      </c>
      <c r="D32" s="78" t="s">
        <v>237</v>
      </c>
      <c r="E32" s="78" t="s">
        <v>238</v>
      </c>
      <c r="F32" s="81"/>
      <c r="G32" s="81"/>
      <c r="H32" s="81"/>
      <c r="I32" s="81"/>
      <c r="J32" s="81"/>
      <c r="K32" s="81"/>
      <c r="L32" s="81"/>
      <c r="M32" s="81"/>
      <c r="N32" s="81"/>
      <c r="O32" s="81"/>
      <c r="P32" s="81"/>
      <c r="Q32" s="81"/>
      <c r="R32" s="76">
        <f t="shared" si="2"/>
        <v>0</v>
      </c>
    </row>
    <row r="33" spans="1:20" ht="15.6" customHeight="1" x14ac:dyDescent="0.25">
      <c r="A33" s="66"/>
      <c r="B33" s="66"/>
      <c r="C33" s="75" t="s">
        <v>349</v>
      </c>
      <c r="D33" s="74"/>
      <c r="E33" s="74"/>
      <c r="F33" s="73">
        <f t="shared" ref="F33:R33" si="3">SUM(F13:F32)</f>
        <v>8284.6</v>
      </c>
      <c r="G33" s="73">
        <f t="shared" si="3"/>
        <v>7684.6</v>
      </c>
      <c r="H33" s="73">
        <f t="shared" si="3"/>
        <v>7734.6</v>
      </c>
      <c r="I33" s="73">
        <f t="shared" si="3"/>
        <v>7384.6</v>
      </c>
      <c r="J33" s="73">
        <f t="shared" si="3"/>
        <v>7114.6</v>
      </c>
      <c r="K33" s="73">
        <f t="shared" si="3"/>
        <v>6034.6</v>
      </c>
      <c r="L33" s="73">
        <f t="shared" si="3"/>
        <v>5134.6000000000004</v>
      </c>
      <c r="M33" s="73">
        <f t="shared" si="3"/>
        <v>4134.6000000000004</v>
      </c>
      <c r="N33" s="73">
        <f t="shared" si="3"/>
        <v>3034.6</v>
      </c>
      <c r="O33" s="73">
        <f t="shared" si="3"/>
        <v>3034.6</v>
      </c>
      <c r="P33" s="73">
        <f t="shared" si="3"/>
        <v>2484.6</v>
      </c>
      <c r="Q33" s="73">
        <f t="shared" si="3"/>
        <v>3284.6</v>
      </c>
      <c r="R33" s="73">
        <f t="shared" si="3"/>
        <v>65345.2</v>
      </c>
    </row>
    <row r="34" spans="1:20" ht="15.6" customHeight="1" x14ac:dyDescent="0.25">
      <c r="A34" s="66"/>
      <c r="B34" s="66"/>
      <c r="C34" s="72" t="s">
        <v>249</v>
      </c>
      <c r="D34" s="72"/>
      <c r="E34" s="72"/>
      <c r="F34" s="71">
        <f t="shared" ref="F34:R34" si="4">F12-F33</f>
        <v>4598.9699999999993</v>
      </c>
      <c r="G34" s="71">
        <f t="shared" si="4"/>
        <v>-4229.6000000000004</v>
      </c>
      <c r="H34" s="83">
        <f t="shared" si="4"/>
        <v>-112.93000000000029</v>
      </c>
      <c r="I34" s="71">
        <f t="shared" si="4"/>
        <v>1375.1599999999999</v>
      </c>
      <c r="J34" s="83">
        <f t="shared" si="4"/>
        <v>-259.60000000000036</v>
      </c>
      <c r="K34" s="71">
        <f t="shared" si="4"/>
        <v>-1679.6000000000004</v>
      </c>
      <c r="L34" s="71">
        <f t="shared" si="4"/>
        <v>-2979.6000000000004</v>
      </c>
      <c r="M34" s="71">
        <f t="shared" si="4"/>
        <v>-2479.6000000000004</v>
      </c>
      <c r="N34" s="71">
        <f t="shared" si="4"/>
        <v>-1379.6</v>
      </c>
      <c r="O34" s="71">
        <f t="shared" si="4"/>
        <v>-1379.6</v>
      </c>
      <c r="P34" s="71">
        <f t="shared" si="4"/>
        <v>-829.59999999999991</v>
      </c>
      <c r="Q34" s="71">
        <f t="shared" si="4"/>
        <v>1254.0499999999997</v>
      </c>
      <c r="R34" s="71">
        <f t="shared" si="4"/>
        <v>-8101.5500000000029</v>
      </c>
    </row>
    <row r="35" spans="1:20" ht="15.6" customHeight="1" x14ac:dyDescent="0.25">
      <c r="A35" s="66"/>
      <c r="B35" s="66"/>
      <c r="C35" s="79" t="s">
        <v>20</v>
      </c>
      <c r="D35" s="78" t="s">
        <v>253</v>
      </c>
      <c r="E35" s="78" t="s">
        <v>254</v>
      </c>
      <c r="F35" s="77">
        <v>100</v>
      </c>
      <c r="G35" s="77">
        <v>100</v>
      </c>
      <c r="H35" s="77">
        <v>100</v>
      </c>
      <c r="I35" s="77">
        <v>100</v>
      </c>
      <c r="J35" s="77">
        <v>100</v>
      </c>
      <c r="K35" s="77">
        <v>100</v>
      </c>
      <c r="L35" s="77">
        <v>100</v>
      </c>
      <c r="M35" s="77">
        <v>100</v>
      </c>
      <c r="N35" s="77">
        <v>100</v>
      </c>
      <c r="O35" s="77">
        <v>100</v>
      </c>
      <c r="P35" s="77">
        <v>100</v>
      </c>
      <c r="Q35" s="77">
        <v>100</v>
      </c>
      <c r="R35" s="76">
        <f>SUM(F35:Q35)</f>
        <v>1200</v>
      </c>
      <c r="T35" s="41" t="s">
        <v>357</v>
      </c>
    </row>
    <row r="36" spans="1:20" ht="15.6" customHeight="1" x14ac:dyDescent="0.25">
      <c r="A36" s="66"/>
      <c r="B36" s="66"/>
      <c r="C36" s="82"/>
      <c r="D36" s="78" t="s">
        <v>255</v>
      </c>
      <c r="E36" s="78" t="s">
        <v>256</v>
      </c>
      <c r="F36" s="77">
        <v>1100</v>
      </c>
      <c r="G36" s="77">
        <v>1100</v>
      </c>
      <c r="H36" s="77">
        <v>1100</v>
      </c>
      <c r="I36" s="77">
        <v>1100</v>
      </c>
      <c r="J36" s="77">
        <v>1100</v>
      </c>
      <c r="K36" s="77">
        <v>1000</v>
      </c>
      <c r="L36" s="77">
        <v>1000</v>
      </c>
      <c r="M36" s="77">
        <v>900</v>
      </c>
      <c r="N36" s="77">
        <v>900</v>
      </c>
      <c r="O36" s="77">
        <v>900</v>
      </c>
      <c r="P36" s="77">
        <v>800</v>
      </c>
      <c r="Q36" s="77">
        <v>800</v>
      </c>
      <c r="R36" s="76">
        <f>SUM(F36:Q36)</f>
        <v>11800</v>
      </c>
      <c r="T36" s="41" t="s">
        <v>357</v>
      </c>
    </row>
    <row r="37" spans="1:20" ht="15.6" customHeight="1" x14ac:dyDescent="0.25">
      <c r="A37" s="66"/>
      <c r="B37" s="66"/>
      <c r="C37" s="75" t="s">
        <v>27</v>
      </c>
      <c r="D37" s="74"/>
      <c r="E37" s="74"/>
      <c r="F37" s="73">
        <f t="shared" ref="F37:R37" si="5">SUM(F35:F36)</f>
        <v>1200</v>
      </c>
      <c r="G37" s="73">
        <f t="shared" si="5"/>
        <v>1200</v>
      </c>
      <c r="H37" s="73">
        <f t="shared" si="5"/>
        <v>1200</v>
      </c>
      <c r="I37" s="73">
        <f t="shared" si="5"/>
        <v>1200</v>
      </c>
      <c r="J37" s="73">
        <f t="shared" si="5"/>
        <v>1200</v>
      </c>
      <c r="K37" s="73">
        <f t="shared" si="5"/>
        <v>1100</v>
      </c>
      <c r="L37" s="73">
        <f t="shared" si="5"/>
        <v>1100</v>
      </c>
      <c r="M37" s="73">
        <f t="shared" si="5"/>
        <v>1000</v>
      </c>
      <c r="N37" s="73">
        <f t="shared" si="5"/>
        <v>1000</v>
      </c>
      <c r="O37" s="73">
        <f t="shared" si="5"/>
        <v>1000</v>
      </c>
      <c r="P37" s="73">
        <f t="shared" si="5"/>
        <v>900</v>
      </c>
      <c r="Q37" s="73">
        <f t="shared" si="5"/>
        <v>900</v>
      </c>
      <c r="R37" s="73">
        <f t="shared" si="5"/>
        <v>13000</v>
      </c>
      <c r="T37" s="41" t="s">
        <v>356</v>
      </c>
    </row>
    <row r="38" spans="1:20" ht="15.6" customHeight="1" x14ac:dyDescent="0.25">
      <c r="A38" s="66"/>
      <c r="B38" s="66"/>
      <c r="C38" s="79" t="s">
        <v>28</v>
      </c>
      <c r="D38" s="78" t="s">
        <v>259</v>
      </c>
      <c r="E38" s="78" t="s">
        <v>260</v>
      </c>
      <c r="F38" s="77">
        <v>40</v>
      </c>
      <c r="G38" s="77">
        <v>40</v>
      </c>
      <c r="H38" s="77">
        <v>40</v>
      </c>
      <c r="I38" s="77">
        <v>40</v>
      </c>
      <c r="J38" s="77">
        <v>40</v>
      </c>
      <c r="K38" s="77">
        <v>40</v>
      </c>
      <c r="L38" s="77">
        <v>40</v>
      </c>
      <c r="M38" s="77">
        <v>40</v>
      </c>
      <c r="N38" s="77">
        <v>40</v>
      </c>
      <c r="O38" s="77">
        <v>40</v>
      </c>
      <c r="P38" s="77">
        <v>40</v>
      </c>
      <c r="Q38" s="77">
        <v>40</v>
      </c>
      <c r="R38" s="76">
        <f>SUM(F38:Q38)</f>
        <v>480</v>
      </c>
      <c r="T38" s="41" t="s">
        <v>355</v>
      </c>
    </row>
    <row r="39" spans="1:20" ht="15.6" customHeight="1" x14ac:dyDescent="0.25">
      <c r="A39" s="66"/>
      <c r="B39" s="66"/>
      <c r="C39" s="82"/>
      <c r="D39" s="78" t="s">
        <v>261</v>
      </c>
      <c r="E39" s="78" t="s">
        <v>262</v>
      </c>
      <c r="F39" s="77">
        <v>400</v>
      </c>
      <c r="G39" s="77">
        <v>400</v>
      </c>
      <c r="H39" s="77">
        <v>400</v>
      </c>
      <c r="I39" s="77">
        <v>400</v>
      </c>
      <c r="J39" s="77">
        <v>400</v>
      </c>
      <c r="K39" s="77">
        <v>400</v>
      </c>
      <c r="L39" s="77">
        <v>400</v>
      </c>
      <c r="M39" s="77">
        <v>400</v>
      </c>
      <c r="N39" s="77">
        <v>400</v>
      </c>
      <c r="O39" s="77">
        <v>400</v>
      </c>
      <c r="P39" s="77">
        <v>400</v>
      </c>
      <c r="Q39" s="77">
        <v>400</v>
      </c>
      <c r="R39" s="76">
        <f>SUM(F39:Q39)</f>
        <v>4800</v>
      </c>
      <c r="T39" s="41" t="s">
        <v>355</v>
      </c>
    </row>
    <row r="40" spans="1:20" ht="15.6" customHeight="1" x14ac:dyDescent="0.25">
      <c r="A40" s="66"/>
      <c r="B40" s="66"/>
      <c r="C40" s="75" t="s">
        <v>31</v>
      </c>
      <c r="D40" s="74"/>
      <c r="E40" s="74"/>
      <c r="F40" s="73">
        <f t="shared" ref="F40:R40" si="6">SUM(F38:F39)</f>
        <v>440</v>
      </c>
      <c r="G40" s="73">
        <f t="shared" si="6"/>
        <v>440</v>
      </c>
      <c r="H40" s="73">
        <f t="shared" si="6"/>
        <v>440</v>
      </c>
      <c r="I40" s="73">
        <f t="shared" si="6"/>
        <v>440</v>
      </c>
      <c r="J40" s="73">
        <f t="shared" si="6"/>
        <v>440</v>
      </c>
      <c r="K40" s="73">
        <f t="shared" si="6"/>
        <v>440</v>
      </c>
      <c r="L40" s="73">
        <f t="shared" si="6"/>
        <v>440</v>
      </c>
      <c r="M40" s="73">
        <f t="shared" si="6"/>
        <v>440</v>
      </c>
      <c r="N40" s="73">
        <f t="shared" si="6"/>
        <v>440</v>
      </c>
      <c r="O40" s="73">
        <f t="shared" si="6"/>
        <v>440</v>
      </c>
      <c r="P40" s="73">
        <f t="shared" si="6"/>
        <v>440</v>
      </c>
      <c r="Q40" s="73">
        <f t="shared" si="6"/>
        <v>440</v>
      </c>
      <c r="R40" s="73">
        <f t="shared" si="6"/>
        <v>5280</v>
      </c>
      <c r="T40" s="41" t="s">
        <v>354</v>
      </c>
    </row>
    <row r="41" spans="1:20" ht="15.6" customHeight="1" x14ac:dyDescent="0.25">
      <c r="A41" s="66"/>
      <c r="B41" s="66"/>
      <c r="C41" s="75" t="s">
        <v>32</v>
      </c>
      <c r="D41" s="74"/>
      <c r="E41" s="74"/>
      <c r="F41" s="73">
        <f t="shared" ref="F41:R41" si="7">F37-F40</f>
        <v>760</v>
      </c>
      <c r="G41" s="73">
        <f t="shared" si="7"/>
        <v>760</v>
      </c>
      <c r="H41" s="73">
        <f t="shared" si="7"/>
        <v>760</v>
      </c>
      <c r="I41" s="73">
        <f t="shared" si="7"/>
        <v>760</v>
      </c>
      <c r="J41" s="73">
        <f t="shared" si="7"/>
        <v>760</v>
      </c>
      <c r="K41" s="73">
        <f t="shared" si="7"/>
        <v>660</v>
      </c>
      <c r="L41" s="73">
        <f t="shared" si="7"/>
        <v>660</v>
      </c>
      <c r="M41" s="73">
        <f t="shared" si="7"/>
        <v>560</v>
      </c>
      <c r="N41" s="73">
        <f t="shared" si="7"/>
        <v>560</v>
      </c>
      <c r="O41" s="73">
        <f t="shared" si="7"/>
        <v>560</v>
      </c>
      <c r="P41" s="73">
        <f t="shared" si="7"/>
        <v>460</v>
      </c>
      <c r="Q41" s="73">
        <f t="shared" si="7"/>
        <v>460</v>
      </c>
      <c r="R41" s="73">
        <f t="shared" si="7"/>
        <v>7720</v>
      </c>
      <c r="T41" s="41" t="s">
        <v>353</v>
      </c>
    </row>
    <row r="42" spans="1:20" ht="15.6" customHeight="1" x14ac:dyDescent="0.25">
      <c r="A42" s="66"/>
      <c r="B42" s="66"/>
      <c r="C42" s="80" t="s">
        <v>79</v>
      </c>
      <c r="D42" s="78" t="s">
        <v>273</v>
      </c>
      <c r="E42" s="78" t="s">
        <v>274</v>
      </c>
      <c r="F42" s="81"/>
      <c r="G42" s="81"/>
      <c r="H42" s="81"/>
      <c r="I42" s="81"/>
      <c r="J42" s="81"/>
      <c r="K42" s="81"/>
      <c r="L42" s="81"/>
      <c r="M42" s="81"/>
      <c r="N42" s="81"/>
      <c r="O42" s="81"/>
      <c r="P42" s="81"/>
      <c r="Q42" s="81"/>
      <c r="R42" s="76">
        <f>SUM(F42:Q42)</f>
        <v>0</v>
      </c>
    </row>
    <row r="43" spans="1:20" ht="15.6" customHeight="1" x14ac:dyDescent="0.25">
      <c r="A43" s="66"/>
      <c r="B43" s="66"/>
      <c r="C43" s="75" t="s">
        <v>352</v>
      </c>
      <c r="D43" s="74"/>
      <c r="E43" s="74"/>
      <c r="F43" s="73">
        <f t="shared" ref="F43:R43" si="8">SUM(F42:F42)</f>
        <v>0</v>
      </c>
      <c r="G43" s="73">
        <f t="shared" si="8"/>
        <v>0</v>
      </c>
      <c r="H43" s="73">
        <f t="shared" si="8"/>
        <v>0</v>
      </c>
      <c r="I43" s="73">
        <f t="shared" si="8"/>
        <v>0</v>
      </c>
      <c r="J43" s="73">
        <f t="shared" si="8"/>
        <v>0</v>
      </c>
      <c r="K43" s="73">
        <f t="shared" si="8"/>
        <v>0</v>
      </c>
      <c r="L43" s="73">
        <f t="shared" si="8"/>
        <v>0</v>
      </c>
      <c r="M43" s="73">
        <f t="shared" si="8"/>
        <v>0</v>
      </c>
      <c r="N43" s="73">
        <f t="shared" si="8"/>
        <v>0</v>
      </c>
      <c r="O43" s="73">
        <f t="shared" si="8"/>
        <v>0</v>
      </c>
      <c r="P43" s="73">
        <f t="shared" si="8"/>
        <v>0</v>
      </c>
      <c r="Q43" s="73">
        <f t="shared" si="8"/>
        <v>0</v>
      </c>
      <c r="R43" s="73">
        <f t="shared" si="8"/>
        <v>0</v>
      </c>
    </row>
    <row r="44" spans="1:20" ht="15.6" customHeight="1" x14ac:dyDescent="0.25">
      <c r="A44" s="66"/>
      <c r="B44" s="66"/>
      <c r="C44" s="80" t="s">
        <v>119</v>
      </c>
      <c r="D44" s="78" t="s">
        <v>275</v>
      </c>
      <c r="E44" s="78" t="s">
        <v>276</v>
      </c>
      <c r="F44" s="81"/>
      <c r="G44" s="81"/>
      <c r="H44" s="81"/>
      <c r="I44" s="81"/>
      <c r="J44" s="81"/>
      <c r="K44" s="81"/>
      <c r="L44" s="81"/>
      <c r="M44" s="81"/>
      <c r="N44" s="81"/>
      <c r="O44" s="81"/>
      <c r="P44" s="81"/>
      <c r="Q44" s="81"/>
      <c r="R44" s="76">
        <f>SUM(F44:Q44)</f>
        <v>0</v>
      </c>
      <c r="T44" s="41" t="s">
        <v>351</v>
      </c>
    </row>
    <row r="45" spans="1:20" ht="15.6" customHeight="1" x14ac:dyDescent="0.25">
      <c r="A45" s="66"/>
      <c r="B45" s="66"/>
      <c r="C45" s="79" t="s">
        <v>131</v>
      </c>
      <c r="D45" s="78" t="s">
        <v>277</v>
      </c>
      <c r="E45" s="78" t="s">
        <v>278</v>
      </c>
      <c r="F45" s="77">
        <v>0</v>
      </c>
      <c r="G45" s="77">
        <v>0</v>
      </c>
      <c r="H45" s="77">
        <v>0</v>
      </c>
      <c r="I45" s="77">
        <v>10</v>
      </c>
      <c r="J45" s="77">
        <v>10</v>
      </c>
      <c r="K45" s="77">
        <v>10</v>
      </c>
      <c r="L45" s="77">
        <v>10</v>
      </c>
      <c r="M45" s="77">
        <v>10</v>
      </c>
      <c r="N45" s="77">
        <v>10</v>
      </c>
      <c r="O45" s="77">
        <v>10</v>
      </c>
      <c r="P45" s="77">
        <v>10</v>
      </c>
      <c r="Q45" s="77">
        <v>10</v>
      </c>
      <c r="R45" s="76">
        <f>SUM(F45:Q45)</f>
        <v>90</v>
      </c>
    </row>
    <row r="46" spans="1:20" ht="15.6" customHeight="1" x14ac:dyDescent="0.25">
      <c r="A46" s="66"/>
      <c r="B46" s="66"/>
      <c r="C46" s="80" t="s">
        <v>192</v>
      </c>
      <c r="D46" s="78" t="s">
        <v>281</v>
      </c>
      <c r="E46" s="78" t="s">
        <v>282</v>
      </c>
      <c r="F46" s="77">
        <v>200</v>
      </c>
      <c r="G46" s="77">
        <v>100</v>
      </c>
      <c r="H46" s="77">
        <v>0</v>
      </c>
      <c r="I46" s="77">
        <v>0</v>
      </c>
      <c r="J46" s="77">
        <v>0</v>
      </c>
      <c r="K46" s="77">
        <v>0</v>
      </c>
      <c r="L46" s="77">
        <v>0</v>
      </c>
      <c r="M46" s="77">
        <v>0</v>
      </c>
      <c r="N46" s="77">
        <v>0</v>
      </c>
      <c r="O46" s="77">
        <v>0</v>
      </c>
      <c r="P46" s="77">
        <v>0</v>
      </c>
      <c r="Q46" s="77">
        <v>0</v>
      </c>
      <c r="R46" s="76">
        <f>SUM(F46:Q46)</f>
        <v>300</v>
      </c>
    </row>
    <row r="47" spans="1:20" ht="15.6" customHeight="1" x14ac:dyDescent="0.25">
      <c r="A47" s="66"/>
      <c r="B47" s="66"/>
      <c r="C47" s="79" t="s">
        <v>201</v>
      </c>
      <c r="D47" s="78" t="s">
        <v>283</v>
      </c>
      <c r="E47" s="78" t="s">
        <v>350</v>
      </c>
      <c r="F47" s="77">
        <v>50</v>
      </c>
      <c r="G47" s="77">
        <v>0</v>
      </c>
      <c r="H47" s="77">
        <v>0</v>
      </c>
      <c r="I47" s="77">
        <v>0</v>
      </c>
      <c r="J47" s="77">
        <v>50</v>
      </c>
      <c r="K47" s="77">
        <v>0</v>
      </c>
      <c r="L47" s="77">
        <v>0</v>
      </c>
      <c r="M47" s="77">
        <v>0</v>
      </c>
      <c r="N47" s="77">
        <v>50</v>
      </c>
      <c r="O47" s="77">
        <v>0</v>
      </c>
      <c r="P47" s="77">
        <v>0</v>
      </c>
      <c r="Q47" s="77">
        <v>0</v>
      </c>
      <c r="R47" s="76">
        <f>SUM(F47:Q47)</f>
        <v>150</v>
      </c>
    </row>
    <row r="48" spans="1:20" ht="15.6" customHeight="1" x14ac:dyDescent="0.25">
      <c r="A48" s="66"/>
      <c r="B48" s="66"/>
      <c r="C48" s="75" t="s">
        <v>349</v>
      </c>
      <c r="D48" s="74"/>
      <c r="E48" s="74"/>
      <c r="F48" s="73">
        <f t="shared" ref="F48:R48" si="9">SUM(F44:F47)</f>
        <v>250</v>
      </c>
      <c r="G48" s="73">
        <f t="shared" si="9"/>
        <v>100</v>
      </c>
      <c r="H48" s="73">
        <f t="shared" si="9"/>
        <v>0</v>
      </c>
      <c r="I48" s="73">
        <f t="shared" si="9"/>
        <v>10</v>
      </c>
      <c r="J48" s="73">
        <f t="shared" si="9"/>
        <v>60</v>
      </c>
      <c r="K48" s="73">
        <f t="shared" si="9"/>
        <v>10</v>
      </c>
      <c r="L48" s="73">
        <f t="shared" si="9"/>
        <v>10</v>
      </c>
      <c r="M48" s="73">
        <f t="shared" si="9"/>
        <v>10</v>
      </c>
      <c r="N48" s="73">
        <f t="shared" si="9"/>
        <v>60</v>
      </c>
      <c r="O48" s="73">
        <f t="shared" si="9"/>
        <v>10</v>
      </c>
      <c r="P48" s="73">
        <f t="shared" si="9"/>
        <v>10</v>
      </c>
      <c r="Q48" s="73">
        <f t="shared" si="9"/>
        <v>10</v>
      </c>
      <c r="R48" s="73">
        <f t="shared" si="9"/>
        <v>540</v>
      </c>
    </row>
    <row r="49" spans="1:18" ht="15.6" customHeight="1" x14ac:dyDescent="0.25">
      <c r="A49" s="66"/>
      <c r="B49" s="66"/>
      <c r="C49" s="72" t="s">
        <v>249</v>
      </c>
      <c r="D49" s="72"/>
      <c r="E49" s="72"/>
      <c r="F49" s="71">
        <f t="shared" ref="F49:R49" si="10">F41+F43-F48</f>
        <v>510</v>
      </c>
      <c r="G49" s="71">
        <f t="shared" si="10"/>
        <v>660</v>
      </c>
      <c r="H49" s="71">
        <f t="shared" si="10"/>
        <v>760</v>
      </c>
      <c r="I49" s="71">
        <f t="shared" si="10"/>
        <v>750</v>
      </c>
      <c r="J49" s="71">
        <f t="shared" si="10"/>
        <v>700</v>
      </c>
      <c r="K49" s="71">
        <f t="shared" si="10"/>
        <v>650</v>
      </c>
      <c r="L49" s="71">
        <f t="shared" si="10"/>
        <v>650</v>
      </c>
      <c r="M49" s="71">
        <f t="shared" si="10"/>
        <v>550</v>
      </c>
      <c r="N49" s="71">
        <f t="shared" si="10"/>
        <v>500</v>
      </c>
      <c r="O49" s="71">
        <f t="shared" si="10"/>
        <v>550</v>
      </c>
      <c r="P49" s="71">
        <f t="shared" si="10"/>
        <v>450</v>
      </c>
      <c r="Q49" s="71">
        <f t="shared" si="10"/>
        <v>450</v>
      </c>
      <c r="R49" s="71">
        <f t="shared" si="10"/>
        <v>7180</v>
      </c>
    </row>
    <row r="50" spans="1:18" ht="15.6" customHeight="1" x14ac:dyDescent="0.25">
      <c r="A50" s="66"/>
      <c r="B50" s="66"/>
      <c r="C50" s="70" t="s">
        <v>287</v>
      </c>
      <c r="D50" s="70"/>
      <c r="E50" s="70"/>
      <c r="F50" s="69">
        <f t="shared" ref="F50:R50" si="11">F34+F49</f>
        <v>5108.9699999999993</v>
      </c>
      <c r="G50" s="69">
        <f t="shared" si="11"/>
        <v>-3569.6000000000004</v>
      </c>
      <c r="H50" s="69">
        <f t="shared" si="11"/>
        <v>647.06999999999971</v>
      </c>
      <c r="I50" s="69">
        <f t="shared" si="11"/>
        <v>2125.16</v>
      </c>
      <c r="J50" s="69">
        <f t="shared" si="11"/>
        <v>440.39999999999964</v>
      </c>
      <c r="K50" s="69">
        <f t="shared" si="11"/>
        <v>-1029.6000000000004</v>
      </c>
      <c r="L50" s="69">
        <f t="shared" si="11"/>
        <v>-2329.6000000000004</v>
      </c>
      <c r="M50" s="69">
        <f t="shared" si="11"/>
        <v>-1929.6000000000004</v>
      </c>
      <c r="N50" s="69">
        <f t="shared" si="11"/>
        <v>-879.59999999999991</v>
      </c>
      <c r="O50" s="69">
        <f t="shared" si="11"/>
        <v>-829.59999999999991</v>
      </c>
      <c r="P50" s="69">
        <f t="shared" si="11"/>
        <v>-379.59999999999991</v>
      </c>
      <c r="Q50" s="69">
        <f t="shared" si="11"/>
        <v>1704.0499999999997</v>
      </c>
      <c r="R50" s="69">
        <f t="shared" si="11"/>
        <v>-921.55000000000291</v>
      </c>
    </row>
    <row r="51" spans="1:18" ht="15.6" customHeight="1" x14ac:dyDescent="0.25">
      <c r="A51" s="66"/>
      <c r="B51" s="66"/>
    </row>
    <row r="52" spans="1:18" ht="15.6" customHeight="1" x14ac:dyDescent="0.25">
      <c r="A52" s="66"/>
      <c r="B52" s="66"/>
    </row>
    <row r="53" spans="1:18" ht="15.6" customHeight="1" x14ac:dyDescent="0.25">
      <c r="A53" s="66"/>
      <c r="B53" s="66"/>
    </row>
    <row r="54" spans="1:18" ht="15.6" customHeight="1" x14ac:dyDescent="0.25">
      <c r="A54" s="66"/>
      <c r="B54" s="66"/>
    </row>
    <row r="55" spans="1:18" ht="15.6" customHeight="1" x14ac:dyDescent="0.25">
      <c r="A55" s="66"/>
      <c r="B55" s="66"/>
    </row>
    <row r="56" spans="1:18" ht="15.6" customHeight="1" x14ac:dyDescent="0.25">
      <c r="A56" s="66"/>
      <c r="B56" s="66"/>
    </row>
    <row r="57" spans="1:18" ht="15.6" customHeight="1" x14ac:dyDescent="0.25">
      <c r="A57" s="66"/>
      <c r="B57" s="66"/>
    </row>
    <row r="58" spans="1:18" ht="15.6" customHeight="1" x14ac:dyDescent="0.25">
      <c r="A58" s="66"/>
      <c r="B58" s="66"/>
    </row>
    <row r="59" spans="1:18" ht="15.6" customHeight="1" x14ac:dyDescent="0.25">
      <c r="A59" s="66"/>
      <c r="B59" s="66"/>
    </row>
    <row r="60" spans="1:18" ht="15.6" customHeight="1" x14ac:dyDescent="0.25">
      <c r="A60" s="66"/>
      <c r="B60" s="66"/>
    </row>
    <row r="61" spans="1:18" ht="15.6" customHeight="1" x14ac:dyDescent="0.25">
      <c r="A61" s="66"/>
      <c r="B61" s="66"/>
    </row>
    <row r="62" spans="1:18" ht="15.6" customHeight="1" x14ac:dyDescent="0.25">
      <c r="A62" s="66"/>
      <c r="B62" s="66"/>
    </row>
    <row r="63" spans="1:18" ht="15.6" customHeight="1" x14ac:dyDescent="0.25">
      <c r="A63" s="66"/>
      <c r="B63" s="66"/>
    </row>
    <row r="64" spans="1:18" ht="15.6" customHeight="1" x14ac:dyDescent="0.25">
      <c r="A64" s="66"/>
      <c r="B64" s="66"/>
    </row>
    <row r="65" spans="1:2" ht="15.6" customHeight="1" x14ac:dyDescent="0.25">
      <c r="A65" s="66"/>
      <c r="B65" s="66"/>
    </row>
    <row r="66" spans="1:2" ht="15.6" customHeight="1" x14ac:dyDescent="0.25">
      <c r="A66" s="66"/>
      <c r="B66" s="66"/>
    </row>
    <row r="67" spans="1:2" ht="15.6" customHeight="1" x14ac:dyDescent="0.25">
      <c r="A67" s="66"/>
      <c r="B67" s="66"/>
    </row>
    <row r="68" spans="1:2" ht="15.6" customHeight="1" x14ac:dyDescent="0.25">
      <c r="A68" s="66"/>
      <c r="B68" s="66"/>
    </row>
    <row r="69" spans="1:2" ht="15.6" customHeight="1" x14ac:dyDescent="0.25">
      <c r="A69" s="66"/>
      <c r="B69" s="66"/>
    </row>
    <row r="70" spans="1:2" ht="15.6" customHeight="1" x14ac:dyDescent="0.25">
      <c r="A70" s="66"/>
      <c r="B70" s="66"/>
    </row>
    <row r="71" spans="1:2" ht="15.6" customHeight="1" x14ac:dyDescent="0.25">
      <c r="A71" s="66"/>
      <c r="B71" s="66"/>
    </row>
    <row r="72" spans="1:2" ht="15.6" customHeight="1" x14ac:dyDescent="0.25">
      <c r="A72" s="66"/>
      <c r="B72" s="66"/>
    </row>
    <row r="73" spans="1:2" ht="15.6" customHeight="1" x14ac:dyDescent="0.25">
      <c r="A73" s="66"/>
      <c r="B73" s="66"/>
    </row>
    <row r="74" spans="1:2" ht="15.6" customHeight="1" x14ac:dyDescent="0.25">
      <c r="A74" s="66"/>
      <c r="B74" s="66"/>
    </row>
    <row r="75" spans="1:2" ht="15.6" customHeight="1" x14ac:dyDescent="0.25">
      <c r="A75" s="66"/>
      <c r="B75" s="66"/>
    </row>
    <row r="76" spans="1:2" ht="15.6" customHeight="1" x14ac:dyDescent="0.25">
      <c r="A76" s="66"/>
      <c r="B76" s="66"/>
    </row>
    <row r="77" spans="1:2" ht="15.6" customHeight="1" x14ac:dyDescent="0.25">
      <c r="A77" s="66"/>
      <c r="B77" s="66"/>
    </row>
    <row r="78" spans="1:2" ht="15.6" customHeight="1" x14ac:dyDescent="0.25">
      <c r="A78" s="66"/>
      <c r="B78" s="66"/>
    </row>
    <row r="79" spans="1:2" ht="15.6" customHeight="1" x14ac:dyDescent="0.25">
      <c r="A79" s="66"/>
      <c r="B79" s="66"/>
    </row>
    <row r="80" spans="1:2" ht="15.6" customHeight="1" x14ac:dyDescent="0.25">
      <c r="A80" s="66"/>
      <c r="B80" s="66"/>
    </row>
    <row r="81" spans="1:2" ht="15.6" customHeight="1" x14ac:dyDescent="0.25">
      <c r="A81" s="66"/>
      <c r="B81" s="66"/>
    </row>
    <row r="82" spans="1:2" ht="15.6" customHeight="1" x14ac:dyDescent="0.25">
      <c r="A82" s="66"/>
      <c r="B82" s="66"/>
    </row>
    <row r="83" spans="1:2" ht="15.6" customHeight="1" x14ac:dyDescent="0.25">
      <c r="A83" s="66"/>
      <c r="B83" s="66"/>
    </row>
    <row r="84" spans="1:2" ht="15.6" customHeight="1" x14ac:dyDescent="0.25">
      <c r="A84" s="66"/>
      <c r="B84" s="66"/>
    </row>
    <row r="85" spans="1:2" ht="15.6" customHeight="1" x14ac:dyDescent="0.25">
      <c r="A85" s="66"/>
      <c r="B85" s="66"/>
    </row>
    <row r="86" spans="1:2" ht="15.6" customHeight="1" x14ac:dyDescent="0.25">
      <c r="A86" s="66"/>
      <c r="B86" s="65"/>
    </row>
    <row r="87" spans="1:2" ht="15.6" customHeight="1" x14ac:dyDescent="0.25">
      <c r="A87" s="66"/>
      <c r="B87" s="68" t="s">
        <v>250</v>
      </c>
    </row>
    <row r="88" spans="1:2" ht="15.6" customHeight="1" x14ac:dyDescent="0.25">
      <c r="A88" s="67" t="s">
        <v>307</v>
      </c>
      <c r="B88" s="66"/>
    </row>
    <row r="89" spans="1:2" ht="15.6" customHeight="1" x14ac:dyDescent="0.25">
      <c r="A89" s="66"/>
      <c r="B89" s="66"/>
    </row>
    <row r="90" spans="1:2" ht="15.6" customHeight="1" x14ac:dyDescent="0.25">
      <c r="A90" s="66"/>
      <c r="B90" s="66"/>
    </row>
    <row r="91" spans="1:2" ht="15.6" customHeight="1" x14ac:dyDescent="0.25">
      <c r="A91" s="66"/>
      <c r="B91" s="66"/>
    </row>
    <row r="92" spans="1:2" ht="15.6" customHeight="1" x14ac:dyDescent="0.25">
      <c r="A92" s="66"/>
      <c r="B92" s="66"/>
    </row>
    <row r="93" spans="1:2" ht="15.6" customHeight="1" x14ac:dyDescent="0.25">
      <c r="A93" s="66"/>
      <c r="B93" s="66"/>
    </row>
    <row r="94" spans="1:2" ht="15.6" customHeight="1" x14ac:dyDescent="0.25">
      <c r="A94" s="66"/>
      <c r="B94" s="66"/>
    </row>
    <row r="95" spans="1:2" ht="15.6" customHeight="1" x14ac:dyDescent="0.25">
      <c r="A95" s="66"/>
      <c r="B95" s="66"/>
    </row>
    <row r="96" spans="1:2" ht="15.6" customHeight="1" x14ac:dyDescent="0.25">
      <c r="A96" s="66"/>
      <c r="B96" s="66"/>
    </row>
    <row r="97" spans="1:2" ht="15.6" customHeight="1" x14ac:dyDescent="0.25">
      <c r="A97" s="66"/>
      <c r="B97" s="66"/>
    </row>
    <row r="98" spans="1:2" ht="15.6" customHeight="1" x14ac:dyDescent="0.25">
      <c r="A98" s="66"/>
      <c r="B98" s="66"/>
    </row>
    <row r="99" spans="1:2" ht="15.6" customHeight="1" x14ac:dyDescent="0.25">
      <c r="A99" s="66"/>
      <c r="B99" s="66"/>
    </row>
    <row r="100" spans="1:2" ht="15.6" customHeight="1" x14ac:dyDescent="0.25">
      <c r="A100" s="66"/>
      <c r="B100" s="66"/>
    </row>
    <row r="101" spans="1:2" ht="15.6" customHeight="1" x14ac:dyDescent="0.25">
      <c r="A101" s="66"/>
      <c r="B101" s="66"/>
    </row>
    <row r="102" spans="1:2" ht="15.6" customHeight="1" x14ac:dyDescent="0.25">
      <c r="A102" s="66"/>
      <c r="B102" s="66"/>
    </row>
    <row r="103" spans="1:2" ht="15.6" customHeight="1" x14ac:dyDescent="0.25">
      <c r="A103" s="66"/>
      <c r="B103" s="66"/>
    </row>
    <row r="104" spans="1:2" ht="15.6" customHeight="1" x14ac:dyDescent="0.25">
      <c r="A104" s="66"/>
      <c r="B104" s="66"/>
    </row>
    <row r="105" spans="1:2" ht="15.6" customHeight="1" x14ac:dyDescent="0.25">
      <c r="A105" s="66"/>
      <c r="B105" s="65"/>
    </row>
    <row r="106" spans="1:2" ht="15.6" customHeight="1" x14ac:dyDescent="0.25">
      <c r="A106" s="65"/>
      <c r="B106" s="64"/>
    </row>
    <row r="107" spans="1:2" ht="15.6" customHeight="1" x14ac:dyDescent="0.25">
      <c r="A107" s="64"/>
    </row>
  </sheetData>
  <mergeCells count="1">
    <mergeCell ref="A3:A4"/>
  </mergeCells>
  <phoneticPr fontId="11" type="noConversion"/>
  <pageMargins left="0.25" right="0.25" top="0.75" bottom="0.75" header="0.3" footer="0.3"/>
  <pageSetup paperSize="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37F30-DF0F-42C2-9A72-C810D40CDC47}">
  <dimension ref="A1:H32"/>
  <sheetViews>
    <sheetView topLeftCell="A4" workbookViewId="0">
      <selection activeCell="E11" sqref="E11"/>
    </sheetView>
  </sheetViews>
  <sheetFormatPr defaultRowHeight="15" x14ac:dyDescent="0.25"/>
  <cols>
    <col min="1" max="1" width="2.140625" style="41" customWidth="1"/>
    <col min="2" max="2" width="49.7109375" style="41" customWidth="1"/>
    <col min="3" max="3" width="24" style="41" bestFit="1" customWidth="1"/>
    <col min="4" max="4" width="15.28515625" style="59" customWidth="1"/>
    <col min="5" max="5" width="29.5703125" style="59" customWidth="1"/>
    <col min="6" max="6" width="26.42578125" style="59" bestFit="1" customWidth="1"/>
    <col min="7" max="7" width="27.85546875" style="59" bestFit="1" customWidth="1"/>
    <col min="8" max="10" width="12.42578125" style="41" customWidth="1"/>
    <col min="11" max="256" width="9.140625" style="41"/>
    <col min="257" max="257" width="2.140625" style="41" customWidth="1"/>
    <col min="258" max="258" width="49.7109375" style="41" customWidth="1"/>
    <col min="259" max="259" width="24" style="41" bestFit="1" customWidth="1"/>
    <col min="260" max="260" width="15.28515625" style="41" customWidth="1"/>
    <col min="261" max="261" width="29.5703125" style="41" customWidth="1"/>
    <col min="262" max="262" width="26.42578125" style="41" bestFit="1" customWidth="1"/>
    <col min="263" max="263" width="27.85546875" style="41" bestFit="1" customWidth="1"/>
    <col min="264" max="266" width="12.42578125" style="41" customWidth="1"/>
    <col min="267" max="512" width="9.140625" style="41"/>
    <col min="513" max="513" width="2.140625" style="41" customWidth="1"/>
    <col min="514" max="514" width="49.7109375" style="41" customWidth="1"/>
    <col min="515" max="515" width="24" style="41" bestFit="1" customWidth="1"/>
    <col min="516" max="516" width="15.28515625" style="41" customWidth="1"/>
    <col min="517" max="517" width="29.5703125" style="41" customWidth="1"/>
    <col min="518" max="518" width="26.42578125" style="41" bestFit="1" customWidth="1"/>
    <col min="519" max="519" width="27.85546875" style="41" bestFit="1" customWidth="1"/>
    <col min="520" max="522" width="12.42578125" style="41" customWidth="1"/>
    <col min="523" max="768" width="9.140625" style="41"/>
    <col min="769" max="769" width="2.140625" style="41" customWidth="1"/>
    <col min="770" max="770" width="49.7109375" style="41" customWidth="1"/>
    <col min="771" max="771" width="24" style="41" bestFit="1" customWidth="1"/>
    <col min="772" max="772" width="15.28515625" style="41" customWidth="1"/>
    <col min="773" max="773" width="29.5703125" style="41" customWidth="1"/>
    <col min="774" max="774" width="26.42578125" style="41" bestFit="1" customWidth="1"/>
    <col min="775" max="775" width="27.85546875" style="41" bestFit="1" customWidth="1"/>
    <col min="776" max="778" width="12.42578125" style="41" customWidth="1"/>
    <col min="779" max="1024" width="9.140625" style="41"/>
    <col min="1025" max="1025" width="2.140625" style="41" customWidth="1"/>
    <col min="1026" max="1026" width="49.7109375" style="41" customWidth="1"/>
    <col min="1027" max="1027" width="24" style="41" bestFit="1" customWidth="1"/>
    <col min="1028" max="1028" width="15.28515625" style="41" customWidth="1"/>
    <col min="1029" max="1029" width="29.5703125" style="41" customWidth="1"/>
    <col min="1030" max="1030" width="26.42578125" style="41" bestFit="1" customWidth="1"/>
    <col min="1031" max="1031" width="27.85546875" style="41" bestFit="1" customWidth="1"/>
    <col min="1032" max="1034" width="12.42578125" style="41" customWidth="1"/>
    <col min="1035" max="1280" width="9.140625" style="41"/>
    <col min="1281" max="1281" width="2.140625" style="41" customWidth="1"/>
    <col min="1282" max="1282" width="49.7109375" style="41" customWidth="1"/>
    <col min="1283" max="1283" width="24" style="41" bestFit="1" customWidth="1"/>
    <col min="1284" max="1284" width="15.28515625" style="41" customWidth="1"/>
    <col min="1285" max="1285" width="29.5703125" style="41" customWidth="1"/>
    <col min="1286" max="1286" width="26.42578125" style="41" bestFit="1" customWidth="1"/>
    <col min="1287" max="1287" width="27.85546875" style="41" bestFit="1" customWidth="1"/>
    <col min="1288" max="1290" width="12.42578125" style="41" customWidth="1"/>
    <col min="1291" max="1536" width="9.140625" style="41"/>
    <col min="1537" max="1537" width="2.140625" style="41" customWidth="1"/>
    <col min="1538" max="1538" width="49.7109375" style="41" customWidth="1"/>
    <col min="1539" max="1539" width="24" style="41" bestFit="1" customWidth="1"/>
    <col min="1540" max="1540" width="15.28515625" style="41" customWidth="1"/>
    <col min="1541" max="1541" width="29.5703125" style="41" customWidth="1"/>
    <col min="1542" max="1542" width="26.42578125" style="41" bestFit="1" customWidth="1"/>
    <col min="1543" max="1543" width="27.85546875" style="41" bestFit="1" customWidth="1"/>
    <col min="1544" max="1546" width="12.42578125" style="41" customWidth="1"/>
    <col min="1547" max="1792" width="9.140625" style="41"/>
    <col min="1793" max="1793" width="2.140625" style="41" customWidth="1"/>
    <col min="1794" max="1794" width="49.7109375" style="41" customWidth="1"/>
    <col min="1795" max="1795" width="24" style="41" bestFit="1" customWidth="1"/>
    <col min="1796" max="1796" width="15.28515625" style="41" customWidth="1"/>
    <col min="1797" max="1797" width="29.5703125" style="41" customWidth="1"/>
    <col min="1798" max="1798" width="26.42578125" style="41" bestFit="1" customWidth="1"/>
    <col min="1799" max="1799" width="27.85546875" style="41" bestFit="1" customWidth="1"/>
    <col min="1800" max="1802" width="12.42578125" style="41" customWidth="1"/>
    <col min="1803" max="2048" width="9.140625" style="41"/>
    <col min="2049" max="2049" width="2.140625" style="41" customWidth="1"/>
    <col min="2050" max="2050" width="49.7109375" style="41" customWidth="1"/>
    <col min="2051" max="2051" width="24" style="41" bestFit="1" customWidth="1"/>
    <col min="2052" max="2052" width="15.28515625" style="41" customWidth="1"/>
    <col min="2053" max="2053" width="29.5703125" style="41" customWidth="1"/>
    <col min="2054" max="2054" width="26.42578125" style="41" bestFit="1" customWidth="1"/>
    <col min="2055" max="2055" width="27.85546875" style="41" bestFit="1" customWidth="1"/>
    <col min="2056" max="2058" width="12.42578125" style="41" customWidth="1"/>
    <col min="2059" max="2304" width="9.140625" style="41"/>
    <col min="2305" max="2305" width="2.140625" style="41" customWidth="1"/>
    <col min="2306" max="2306" width="49.7109375" style="41" customWidth="1"/>
    <col min="2307" max="2307" width="24" style="41" bestFit="1" customWidth="1"/>
    <col min="2308" max="2308" width="15.28515625" style="41" customWidth="1"/>
    <col min="2309" max="2309" width="29.5703125" style="41" customWidth="1"/>
    <col min="2310" max="2310" width="26.42578125" style="41" bestFit="1" customWidth="1"/>
    <col min="2311" max="2311" width="27.85546875" style="41" bestFit="1" customWidth="1"/>
    <col min="2312" max="2314" width="12.42578125" style="41" customWidth="1"/>
    <col min="2315" max="2560" width="9.140625" style="41"/>
    <col min="2561" max="2561" width="2.140625" style="41" customWidth="1"/>
    <col min="2562" max="2562" width="49.7109375" style="41" customWidth="1"/>
    <col min="2563" max="2563" width="24" style="41" bestFit="1" customWidth="1"/>
    <col min="2564" max="2564" width="15.28515625" style="41" customWidth="1"/>
    <col min="2565" max="2565" width="29.5703125" style="41" customWidth="1"/>
    <col min="2566" max="2566" width="26.42578125" style="41" bestFit="1" customWidth="1"/>
    <col min="2567" max="2567" width="27.85546875" style="41" bestFit="1" customWidth="1"/>
    <col min="2568" max="2570" width="12.42578125" style="41" customWidth="1"/>
    <col min="2571" max="2816" width="9.140625" style="41"/>
    <col min="2817" max="2817" width="2.140625" style="41" customWidth="1"/>
    <col min="2818" max="2818" width="49.7109375" style="41" customWidth="1"/>
    <col min="2819" max="2819" width="24" style="41" bestFit="1" customWidth="1"/>
    <col min="2820" max="2820" width="15.28515625" style="41" customWidth="1"/>
    <col min="2821" max="2821" width="29.5703125" style="41" customWidth="1"/>
    <col min="2822" max="2822" width="26.42578125" style="41" bestFit="1" customWidth="1"/>
    <col min="2823" max="2823" width="27.85546875" style="41" bestFit="1" customWidth="1"/>
    <col min="2824" max="2826" width="12.42578125" style="41" customWidth="1"/>
    <col min="2827" max="3072" width="9.140625" style="41"/>
    <col min="3073" max="3073" width="2.140625" style="41" customWidth="1"/>
    <col min="3074" max="3074" width="49.7109375" style="41" customWidth="1"/>
    <col min="3075" max="3075" width="24" style="41" bestFit="1" customWidth="1"/>
    <col min="3076" max="3076" width="15.28515625" style="41" customWidth="1"/>
    <col min="3077" max="3077" width="29.5703125" style="41" customWidth="1"/>
    <col min="3078" max="3078" width="26.42578125" style="41" bestFit="1" customWidth="1"/>
    <col min="3079" max="3079" width="27.85546875" style="41" bestFit="1" customWidth="1"/>
    <col min="3080" max="3082" width="12.42578125" style="41" customWidth="1"/>
    <col min="3083" max="3328" width="9.140625" style="41"/>
    <col min="3329" max="3329" width="2.140625" style="41" customWidth="1"/>
    <col min="3330" max="3330" width="49.7109375" style="41" customWidth="1"/>
    <col min="3331" max="3331" width="24" style="41" bestFit="1" customWidth="1"/>
    <col min="3332" max="3332" width="15.28515625" style="41" customWidth="1"/>
    <col min="3333" max="3333" width="29.5703125" style="41" customWidth="1"/>
    <col min="3334" max="3334" width="26.42578125" style="41" bestFit="1" customWidth="1"/>
    <col min="3335" max="3335" width="27.85546875" style="41" bestFit="1" customWidth="1"/>
    <col min="3336" max="3338" width="12.42578125" style="41" customWidth="1"/>
    <col min="3339" max="3584" width="9.140625" style="41"/>
    <col min="3585" max="3585" width="2.140625" style="41" customWidth="1"/>
    <col min="3586" max="3586" width="49.7109375" style="41" customWidth="1"/>
    <col min="3587" max="3587" width="24" style="41" bestFit="1" customWidth="1"/>
    <col min="3588" max="3588" width="15.28515625" style="41" customWidth="1"/>
    <col min="3589" max="3589" width="29.5703125" style="41" customWidth="1"/>
    <col min="3590" max="3590" width="26.42578125" style="41" bestFit="1" customWidth="1"/>
    <col min="3591" max="3591" width="27.85546875" style="41" bestFit="1" customWidth="1"/>
    <col min="3592" max="3594" width="12.42578125" style="41" customWidth="1"/>
    <col min="3595" max="3840" width="9.140625" style="41"/>
    <col min="3841" max="3841" width="2.140625" style="41" customWidth="1"/>
    <col min="3842" max="3842" width="49.7109375" style="41" customWidth="1"/>
    <col min="3843" max="3843" width="24" style="41" bestFit="1" customWidth="1"/>
    <col min="3844" max="3844" width="15.28515625" style="41" customWidth="1"/>
    <col min="3845" max="3845" width="29.5703125" style="41" customWidth="1"/>
    <col min="3846" max="3846" width="26.42578125" style="41" bestFit="1" customWidth="1"/>
    <col min="3847" max="3847" width="27.85546875" style="41" bestFit="1" customWidth="1"/>
    <col min="3848" max="3850" width="12.42578125" style="41" customWidth="1"/>
    <col min="3851" max="4096" width="9.140625" style="41"/>
    <col min="4097" max="4097" width="2.140625" style="41" customWidth="1"/>
    <col min="4098" max="4098" width="49.7109375" style="41" customWidth="1"/>
    <col min="4099" max="4099" width="24" style="41" bestFit="1" customWidth="1"/>
    <col min="4100" max="4100" width="15.28515625" style="41" customWidth="1"/>
    <col min="4101" max="4101" width="29.5703125" style="41" customWidth="1"/>
    <col min="4102" max="4102" width="26.42578125" style="41" bestFit="1" customWidth="1"/>
    <col min="4103" max="4103" width="27.85546875" style="41" bestFit="1" customWidth="1"/>
    <col min="4104" max="4106" width="12.42578125" style="41" customWidth="1"/>
    <col min="4107" max="4352" width="9.140625" style="41"/>
    <col min="4353" max="4353" width="2.140625" style="41" customWidth="1"/>
    <col min="4354" max="4354" width="49.7109375" style="41" customWidth="1"/>
    <col min="4355" max="4355" width="24" style="41" bestFit="1" customWidth="1"/>
    <col min="4356" max="4356" width="15.28515625" style="41" customWidth="1"/>
    <col min="4357" max="4357" width="29.5703125" style="41" customWidth="1"/>
    <col min="4358" max="4358" width="26.42578125" style="41" bestFit="1" customWidth="1"/>
    <col min="4359" max="4359" width="27.85546875" style="41" bestFit="1" customWidth="1"/>
    <col min="4360" max="4362" width="12.42578125" style="41" customWidth="1"/>
    <col min="4363" max="4608" width="9.140625" style="41"/>
    <col min="4609" max="4609" width="2.140625" style="41" customWidth="1"/>
    <col min="4610" max="4610" width="49.7109375" style="41" customWidth="1"/>
    <col min="4611" max="4611" width="24" style="41" bestFit="1" customWidth="1"/>
    <col min="4612" max="4612" width="15.28515625" style="41" customWidth="1"/>
    <col min="4613" max="4613" width="29.5703125" style="41" customWidth="1"/>
    <col min="4614" max="4614" width="26.42578125" style="41" bestFit="1" customWidth="1"/>
    <col min="4615" max="4615" width="27.85546875" style="41" bestFit="1" customWidth="1"/>
    <col min="4616" max="4618" width="12.42578125" style="41" customWidth="1"/>
    <col min="4619" max="4864" width="9.140625" style="41"/>
    <col min="4865" max="4865" width="2.140625" style="41" customWidth="1"/>
    <col min="4866" max="4866" width="49.7109375" style="41" customWidth="1"/>
    <col min="4867" max="4867" width="24" style="41" bestFit="1" customWidth="1"/>
    <col min="4868" max="4868" width="15.28515625" style="41" customWidth="1"/>
    <col min="4869" max="4869" width="29.5703125" style="41" customWidth="1"/>
    <col min="4870" max="4870" width="26.42578125" style="41" bestFit="1" customWidth="1"/>
    <col min="4871" max="4871" width="27.85546875" style="41" bestFit="1" customWidth="1"/>
    <col min="4872" max="4874" width="12.42578125" style="41" customWidth="1"/>
    <col min="4875" max="5120" width="9.140625" style="41"/>
    <col min="5121" max="5121" width="2.140625" style="41" customWidth="1"/>
    <col min="5122" max="5122" width="49.7109375" style="41" customWidth="1"/>
    <col min="5123" max="5123" width="24" style="41" bestFit="1" customWidth="1"/>
    <col min="5124" max="5124" width="15.28515625" style="41" customWidth="1"/>
    <col min="5125" max="5125" width="29.5703125" style="41" customWidth="1"/>
    <col min="5126" max="5126" width="26.42578125" style="41" bestFit="1" customWidth="1"/>
    <col min="5127" max="5127" width="27.85546875" style="41" bestFit="1" customWidth="1"/>
    <col min="5128" max="5130" width="12.42578125" style="41" customWidth="1"/>
    <col min="5131" max="5376" width="9.140625" style="41"/>
    <col min="5377" max="5377" width="2.140625" style="41" customWidth="1"/>
    <col min="5378" max="5378" width="49.7109375" style="41" customWidth="1"/>
    <col min="5379" max="5379" width="24" style="41" bestFit="1" customWidth="1"/>
    <col min="5380" max="5380" width="15.28515625" style="41" customWidth="1"/>
    <col min="5381" max="5381" width="29.5703125" style="41" customWidth="1"/>
    <col min="5382" max="5382" width="26.42578125" style="41" bestFit="1" customWidth="1"/>
    <col min="5383" max="5383" width="27.85546875" style="41" bestFit="1" customWidth="1"/>
    <col min="5384" max="5386" width="12.42578125" style="41" customWidth="1"/>
    <col min="5387" max="5632" width="9.140625" style="41"/>
    <col min="5633" max="5633" width="2.140625" style="41" customWidth="1"/>
    <col min="5634" max="5634" width="49.7109375" style="41" customWidth="1"/>
    <col min="5635" max="5635" width="24" style="41" bestFit="1" customWidth="1"/>
    <col min="5636" max="5636" width="15.28515625" style="41" customWidth="1"/>
    <col min="5637" max="5637" width="29.5703125" style="41" customWidth="1"/>
    <col min="5638" max="5638" width="26.42578125" style="41" bestFit="1" customWidth="1"/>
    <col min="5639" max="5639" width="27.85546875" style="41" bestFit="1" customWidth="1"/>
    <col min="5640" max="5642" width="12.42578125" style="41" customWidth="1"/>
    <col min="5643" max="5888" width="9.140625" style="41"/>
    <col min="5889" max="5889" width="2.140625" style="41" customWidth="1"/>
    <col min="5890" max="5890" width="49.7109375" style="41" customWidth="1"/>
    <col min="5891" max="5891" width="24" style="41" bestFit="1" customWidth="1"/>
    <col min="5892" max="5892" width="15.28515625" style="41" customWidth="1"/>
    <col min="5893" max="5893" width="29.5703125" style="41" customWidth="1"/>
    <col min="5894" max="5894" width="26.42578125" style="41" bestFit="1" customWidth="1"/>
    <col min="5895" max="5895" width="27.85546875" style="41" bestFit="1" customWidth="1"/>
    <col min="5896" max="5898" width="12.42578125" style="41" customWidth="1"/>
    <col min="5899" max="6144" width="9.140625" style="41"/>
    <col min="6145" max="6145" width="2.140625" style="41" customWidth="1"/>
    <col min="6146" max="6146" width="49.7109375" style="41" customWidth="1"/>
    <col min="6147" max="6147" width="24" style="41" bestFit="1" customWidth="1"/>
    <col min="6148" max="6148" width="15.28515625" style="41" customWidth="1"/>
    <col min="6149" max="6149" width="29.5703125" style="41" customWidth="1"/>
    <col min="6150" max="6150" width="26.42578125" style="41" bestFit="1" customWidth="1"/>
    <col min="6151" max="6151" width="27.85546875" style="41" bestFit="1" customWidth="1"/>
    <col min="6152" max="6154" width="12.42578125" style="41" customWidth="1"/>
    <col min="6155" max="6400" width="9.140625" style="41"/>
    <col min="6401" max="6401" width="2.140625" style="41" customWidth="1"/>
    <col min="6402" max="6402" width="49.7109375" style="41" customWidth="1"/>
    <col min="6403" max="6403" width="24" style="41" bestFit="1" customWidth="1"/>
    <col min="6404" max="6404" width="15.28515625" style="41" customWidth="1"/>
    <col min="6405" max="6405" width="29.5703125" style="41" customWidth="1"/>
    <col min="6406" max="6406" width="26.42578125" style="41" bestFit="1" customWidth="1"/>
    <col min="6407" max="6407" width="27.85546875" style="41" bestFit="1" customWidth="1"/>
    <col min="6408" max="6410" width="12.42578125" style="41" customWidth="1"/>
    <col min="6411" max="6656" width="9.140625" style="41"/>
    <col min="6657" max="6657" width="2.140625" style="41" customWidth="1"/>
    <col min="6658" max="6658" width="49.7109375" style="41" customWidth="1"/>
    <col min="6659" max="6659" width="24" style="41" bestFit="1" customWidth="1"/>
    <col min="6660" max="6660" width="15.28515625" style="41" customWidth="1"/>
    <col min="6661" max="6661" width="29.5703125" style="41" customWidth="1"/>
    <col min="6662" max="6662" width="26.42578125" style="41" bestFit="1" customWidth="1"/>
    <col min="6663" max="6663" width="27.85546875" style="41" bestFit="1" customWidth="1"/>
    <col min="6664" max="6666" width="12.42578125" style="41" customWidth="1"/>
    <col min="6667" max="6912" width="9.140625" style="41"/>
    <col min="6913" max="6913" width="2.140625" style="41" customWidth="1"/>
    <col min="6914" max="6914" width="49.7109375" style="41" customWidth="1"/>
    <col min="6915" max="6915" width="24" style="41" bestFit="1" customWidth="1"/>
    <col min="6916" max="6916" width="15.28515625" style="41" customWidth="1"/>
    <col min="6917" max="6917" width="29.5703125" style="41" customWidth="1"/>
    <col min="6918" max="6918" width="26.42578125" style="41" bestFit="1" customWidth="1"/>
    <col min="6919" max="6919" width="27.85546875" style="41" bestFit="1" customWidth="1"/>
    <col min="6920" max="6922" width="12.42578125" style="41" customWidth="1"/>
    <col min="6923" max="7168" width="9.140625" style="41"/>
    <col min="7169" max="7169" width="2.140625" style="41" customWidth="1"/>
    <col min="7170" max="7170" width="49.7109375" style="41" customWidth="1"/>
    <col min="7171" max="7171" width="24" style="41" bestFit="1" customWidth="1"/>
    <col min="7172" max="7172" width="15.28515625" style="41" customWidth="1"/>
    <col min="7173" max="7173" width="29.5703125" style="41" customWidth="1"/>
    <col min="7174" max="7174" width="26.42578125" style="41" bestFit="1" customWidth="1"/>
    <col min="7175" max="7175" width="27.85546875" style="41" bestFit="1" customWidth="1"/>
    <col min="7176" max="7178" width="12.42578125" style="41" customWidth="1"/>
    <col min="7179" max="7424" width="9.140625" style="41"/>
    <col min="7425" max="7425" width="2.140625" style="41" customWidth="1"/>
    <col min="7426" max="7426" width="49.7109375" style="41" customWidth="1"/>
    <col min="7427" max="7427" width="24" style="41" bestFit="1" customWidth="1"/>
    <col min="7428" max="7428" width="15.28515625" style="41" customWidth="1"/>
    <col min="7429" max="7429" width="29.5703125" style="41" customWidth="1"/>
    <col min="7430" max="7430" width="26.42578125" style="41" bestFit="1" customWidth="1"/>
    <col min="7431" max="7431" width="27.85546875" style="41" bestFit="1" customWidth="1"/>
    <col min="7432" max="7434" width="12.42578125" style="41" customWidth="1"/>
    <col min="7435" max="7680" width="9.140625" style="41"/>
    <col min="7681" max="7681" width="2.140625" style="41" customWidth="1"/>
    <col min="7682" max="7682" width="49.7109375" style="41" customWidth="1"/>
    <col min="7683" max="7683" width="24" style="41" bestFit="1" customWidth="1"/>
    <col min="7684" max="7684" width="15.28515625" style="41" customWidth="1"/>
    <col min="7685" max="7685" width="29.5703125" style="41" customWidth="1"/>
    <col min="7686" max="7686" width="26.42578125" style="41" bestFit="1" customWidth="1"/>
    <col min="7687" max="7687" width="27.85546875" style="41" bestFit="1" customWidth="1"/>
    <col min="7688" max="7690" width="12.42578125" style="41" customWidth="1"/>
    <col min="7691" max="7936" width="9.140625" style="41"/>
    <col min="7937" max="7937" width="2.140625" style="41" customWidth="1"/>
    <col min="7938" max="7938" width="49.7109375" style="41" customWidth="1"/>
    <col min="7939" max="7939" width="24" style="41" bestFit="1" customWidth="1"/>
    <col min="7940" max="7940" width="15.28515625" style="41" customWidth="1"/>
    <col min="7941" max="7941" width="29.5703125" style="41" customWidth="1"/>
    <col min="7942" max="7942" width="26.42578125" style="41" bestFit="1" customWidth="1"/>
    <col min="7943" max="7943" width="27.85546875" style="41" bestFit="1" customWidth="1"/>
    <col min="7944" max="7946" width="12.42578125" style="41" customWidth="1"/>
    <col min="7947" max="8192" width="9.140625" style="41"/>
    <col min="8193" max="8193" width="2.140625" style="41" customWidth="1"/>
    <col min="8194" max="8194" width="49.7109375" style="41" customWidth="1"/>
    <col min="8195" max="8195" width="24" style="41" bestFit="1" customWidth="1"/>
    <col min="8196" max="8196" width="15.28515625" style="41" customWidth="1"/>
    <col min="8197" max="8197" width="29.5703125" style="41" customWidth="1"/>
    <col min="8198" max="8198" width="26.42578125" style="41" bestFit="1" customWidth="1"/>
    <col min="8199" max="8199" width="27.85546875" style="41" bestFit="1" customWidth="1"/>
    <col min="8200" max="8202" width="12.42578125" style="41" customWidth="1"/>
    <col min="8203" max="8448" width="9.140625" style="41"/>
    <col min="8449" max="8449" width="2.140625" style="41" customWidth="1"/>
    <col min="8450" max="8450" width="49.7109375" style="41" customWidth="1"/>
    <col min="8451" max="8451" width="24" style="41" bestFit="1" customWidth="1"/>
    <col min="8452" max="8452" width="15.28515625" style="41" customWidth="1"/>
    <col min="8453" max="8453" width="29.5703125" style="41" customWidth="1"/>
    <col min="8454" max="8454" width="26.42578125" style="41" bestFit="1" customWidth="1"/>
    <col min="8455" max="8455" width="27.85546875" style="41" bestFit="1" customWidth="1"/>
    <col min="8456" max="8458" width="12.42578125" style="41" customWidth="1"/>
    <col min="8459" max="8704" width="9.140625" style="41"/>
    <col min="8705" max="8705" width="2.140625" style="41" customWidth="1"/>
    <col min="8706" max="8706" width="49.7109375" style="41" customWidth="1"/>
    <col min="8707" max="8707" width="24" style="41" bestFit="1" customWidth="1"/>
    <col min="8708" max="8708" width="15.28515625" style="41" customWidth="1"/>
    <col min="8709" max="8709" width="29.5703125" style="41" customWidth="1"/>
    <col min="8710" max="8710" width="26.42578125" style="41" bestFit="1" customWidth="1"/>
    <col min="8711" max="8711" width="27.85546875" style="41" bestFit="1" customWidth="1"/>
    <col min="8712" max="8714" width="12.42578125" style="41" customWidth="1"/>
    <col min="8715" max="8960" width="9.140625" style="41"/>
    <col min="8961" max="8961" width="2.140625" style="41" customWidth="1"/>
    <col min="8962" max="8962" width="49.7109375" style="41" customWidth="1"/>
    <col min="8963" max="8963" width="24" style="41" bestFit="1" customWidth="1"/>
    <col min="8964" max="8964" width="15.28515625" style="41" customWidth="1"/>
    <col min="8965" max="8965" width="29.5703125" style="41" customWidth="1"/>
    <col min="8966" max="8966" width="26.42578125" style="41" bestFit="1" customWidth="1"/>
    <col min="8967" max="8967" width="27.85546875" style="41" bestFit="1" customWidth="1"/>
    <col min="8968" max="8970" width="12.42578125" style="41" customWidth="1"/>
    <col min="8971" max="9216" width="9.140625" style="41"/>
    <col min="9217" max="9217" width="2.140625" style="41" customWidth="1"/>
    <col min="9218" max="9218" width="49.7109375" style="41" customWidth="1"/>
    <col min="9219" max="9219" width="24" style="41" bestFit="1" customWidth="1"/>
    <col min="9220" max="9220" width="15.28515625" style="41" customWidth="1"/>
    <col min="9221" max="9221" width="29.5703125" style="41" customWidth="1"/>
    <col min="9222" max="9222" width="26.42578125" style="41" bestFit="1" customWidth="1"/>
    <col min="9223" max="9223" width="27.85546875" style="41" bestFit="1" customWidth="1"/>
    <col min="9224" max="9226" width="12.42578125" style="41" customWidth="1"/>
    <col min="9227" max="9472" width="9.140625" style="41"/>
    <col min="9473" max="9473" width="2.140625" style="41" customWidth="1"/>
    <col min="9474" max="9474" width="49.7109375" style="41" customWidth="1"/>
    <col min="9475" max="9475" width="24" style="41" bestFit="1" customWidth="1"/>
    <col min="9476" max="9476" width="15.28515625" style="41" customWidth="1"/>
    <col min="9477" max="9477" width="29.5703125" style="41" customWidth="1"/>
    <col min="9478" max="9478" width="26.42578125" style="41" bestFit="1" customWidth="1"/>
    <col min="9479" max="9479" width="27.85546875" style="41" bestFit="1" customWidth="1"/>
    <col min="9480" max="9482" width="12.42578125" style="41" customWidth="1"/>
    <col min="9483" max="9728" width="9.140625" style="41"/>
    <col min="9729" max="9729" width="2.140625" style="41" customWidth="1"/>
    <col min="9730" max="9730" width="49.7109375" style="41" customWidth="1"/>
    <col min="9731" max="9731" width="24" style="41" bestFit="1" customWidth="1"/>
    <col min="9732" max="9732" width="15.28515625" style="41" customWidth="1"/>
    <col min="9733" max="9733" width="29.5703125" style="41" customWidth="1"/>
    <col min="9734" max="9734" width="26.42578125" style="41" bestFit="1" customWidth="1"/>
    <col min="9735" max="9735" width="27.85546875" style="41" bestFit="1" customWidth="1"/>
    <col min="9736" max="9738" width="12.42578125" style="41" customWidth="1"/>
    <col min="9739" max="9984" width="9.140625" style="41"/>
    <col min="9985" max="9985" width="2.140625" style="41" customWidth="1"/>
    <col min="9986" max="9986" width="49.7109375" style="41" customWidth="1"/>
    <col min="9987" max="9987" width="24" style="41" bestFit="1" customWidth="1"/>
    <col min="9988" max="9988" width="15.28515625" style="41" customWidth="1"/>
    <col min="9989" max="9989" width="29.5703125" style="41" customWidth="1"/>
    <col min="9990" max="9990" width="26.42578125" style="41" bestFit="1" customWidth="1"/>
    <col min="9991" max="9991" width="27.85546875" style="41" bestFit="1" customWidth="1"/>
    <col min="9992" max="9994" width="12.42578125" style="41" customWidth="1"/>
    <col min="9995" max="10240" width="9.140625" style="41"/>
    <col min="10241" max="10241" width="2.140625" style="41" customWidth="1"/>
    <col min="10242" max="10242" width="49.7109375" style="41" customWidth="1"/>
    <col min="10243" max="10243" width="24" style="41" bestFit="1" customWidth="1"/>
    <col min="10244" max="10244" width="15.28515625" style="41" customWidth="1"/>
    <col min="10245" max="10245" width="29.5703125" style="41" customWidth="1"/>
    <col min="10246" max="10246" width="26.42578125" style="41" bestFit="1" customWidth="1"/>
    <col min="10247" max="10247" width="27.85546875" style="41" bestFit="1" customWidth="1"/>
    <col min="10248" max="10250" width="12.42578125" style="41" customWidth="1"/>
    <col min="10251" max="10496" width="9.140625" style="41"/>
    <col min="10497" max="10497" width="2.140625" style="41" customWidth="1"/>
    <col min="10498" max="10498" width="49.7109375" style="41" customWidth="1"/>
    <col min="10499" max="10499" width="24" style="41" bestFit="1" customWidth="1"/>
    <col min="10500" max="10500" width="15.28515625" style="41" customWidth="1"/>
    <col min="10501" max="10501" width="29.5703125" style="41" customWidth="1"/>
    <col min="10502" max="10502" width="26.42578125" style="41" bestFit="1" customWidth="1"/>
    <col min="10503" max="10503" width="27.85546875" style="41" bestFit="1" customWidth="1"/>
    <col min="10504" max="10506" width="12.42578125" style="41" customWidth="1"/>
    <col min="10507" max="10752" width="9.140625" style="41"/>
    <col min="10753" max="10753" width="2.140625" style="41" customWidth="1"/>
    <col min="10754" max="10754" width="49.7109375" style="41" customWidth="1"/>
    <col min="10755" max="10755" width="24" style="41" bestFit="1" customWidth="1"/>
    <col min="10756" max="10756" width="15.28515625" style="41" customWidth="1"/>
    <col min="10757" max="10757" width="29.5703125" style="41" customWidth="1"/>
    <col min="10758" max="10758" width="26.42578125" style="41" bestFit="1" customWidth="1"/>
    <col min="10759" max="10759" width="27.85546875" style="41" bestFit="1" customWidth="1"/>
    <col min="10760" max="10762" width="12.42578125" style="41" customWidth="1"/>
    <col min="10763" max="11008" width="9.140625" style="41"/>
    <col min="11009" max="11009" width="2.140625" style="41" customWidth="1"/>
    <col min="11010" max="11010" width="49.7109375" style="41" customWidth="1"/>
    <col min="11011" max="11011" width="24" style="41" bestFit="1" customWidth="1"/>
    <col min="11012" max="11012" width="15.28515625" style="41" customWidth="1"/>
    <col min="11013" max="11013" width="29.5703125" style="41" customWidth="1"/>
    <col min="11014" max="11014" width="26.42578125" style="41" bestFit="1" customWidth="1"/>
    <col min="11015" max="11015" width="27.85546875" style="41" bestFit="1" customWidth="1"/>
    <col min="11016" max="11018" width="12.42578125" style="41" customWidth="1"/>
    <col min="11019" max="11264" width="9.140625" style="41"/>
    <col min="11265" max="11265" width="2.140625" style="41" customWidth="1"/>
    <col min="11266" max="11266" width="49.7109375" style="41" customWidth="1"/>
    <col min="11267" max="11267" width="24" style="41" bestFit="1" customWidth="1"/>
    <col min="11268" max="11268" width="15.28515625" style="41" customWidth="1"/>
    <col min="11269" max="11269" width="29.5703125" style="41" customWidth="1"/>
    <col min="11270" max="11270" width="26.42578125" style="41" bestFit="1" customWidth="1"/>
    <col min="11271" max="11271" width="27.85546875" style="41" bestFit="1" customWidth="1"/>
    <col min="11272" max="11274" width="12.42578125" style="41" customWidth="1"/>
    <col min="11275" max="11520" width="9.140625" style="41"/>
    <col min="11521" max="11521" width="2.140625" style="41" customWidth="1"/>
    <col min="11522" max="11522" width="49.7109375" style="41" customWidth="1"/>
    <col min="11523" max="11523" width="24" style="41" bestFit="1" customWidth="1"/>
    <col min="11524" max="11524" width="15.28515625" style="41" customWidth="1"/>
    <col min="11525" max="11525" width="29.5703125" style="41" customWidth="1"/>
    <col min="11526" max="11526" width="26.42578125" style="41" bestFit="1" customWidth="1"/>
    <col min="11527" max="11527" width="27.85546875" style="41" bestFit="1" customWidth="1"/>
    <col min="11528" max="11530" width="12.42578125" style="41" customWidth="1"/>
    <col min="11531" max="11776" width="9.140625" style="41"/>
    <col min="11777" max="11777" width="2.140625" style="41" customWidth="1"/>
    <col min="11778" max="11778" width="49.7109375" style="41" customWidth="1"/>
    <col min="11779" max="11779" width="24" style="41" bestFit="1" customWidth="1"/>
    <col min="11780" max="11780" width="15.28515625" style="41" customWidth="1"/>
    <col min="11781" max="11781" width="29.5703125" style="41" customWidth="1"/>
    <col min="11782" max="11782" width="26.42578125" style="41" bestFit="1" customWidth="1"/>
    <col min="11783" max="11783" width="27.85546875" style="41" bestFit="1" customWidth="1"/>
    <col min="11784" max="11786" width="12.42578125" style="41" customWidth="1"/>
    <col min="11787" max="12032" width="9.140625" style="41"/>
    <col min="12033" max="12033" width="2.140625" style="41" customWidth="1"/>
    <col min="12034" max="12034" width="49.7109375" style="41" customWidth="1"/>
    <col min="12035" max="12035" width="24" style="41" bestFit="1" customWidth="1"/>
    <col min="12036" max="12036" width="15.28515625" style="41" customWidth="1"/>
    <col min="12037" max="12037" width="29.5703125" style="41" customWidth="1"/>
    <col min="12038" max="12038" width="26.42578125" style="41" bestFit="1" customWidth="1"/>
    <col min="12039" max="12039" width="27.85546875" style="41" bestFit="1" customWidth="1"/>
    <col min="12040" max="12042" width="12.42578125" style="41" customWidth="1"/>
    <col min="12043" max="12288" width="9.140625" style="41"/>
    <col min="12289" max="12289" width="2.140625" style="41" customWidth="1"/>
    <col min="12290" max="12290" width="49.7109375" style="41" customWidth="1"/>
    <col min="12291" max="12291" width="24" style="41" bestFit="1" customWidth="1"/>
    <col min="12292" max="12292" width="15.28515625" style="41" customWidth="1"/>
    <col min="12293" max="12293" width="29.5703125" style="41" customWidth="1"/>
    <col min="12294" max="12294" width="26.42578125" style="41" bestFit="1" customWidth="1"/>
    <col min="12295" max="12295" width="27.85546875" style="41" bestFit="1" customWidth="1"/>
    <col min="12296" max="12298" width="12.42578125" style="41" customWidth="1"/>
    <col min="12299" max="12544" width="9.140625" style="41"/>
    <col min="12545" max="12545" width="2.140625" style="41" customWidth="1"/>
    <col min="12546" max="12546" width="49.7109375" style="41" customWidth="1"/>
    <col min="12547" max="12547" width="24" style="41" bestFit="1" customWidth="1"/>
    <col min="12548" max="12548" width="15.28515625" style="41" customWidth="1"/>
    <col min="12549" max="12549" width="29.5703125" style="41" customWidth="1"/>
    <col min="12550" max="12550" width="26.42578125" style="41" bestFit="1" customWidth="1"/>
    <col min="12551" max="12551" width="27.85546875" style="41" bestFit="1" customWidth="1"/>
    <col min="12552" max="12554" width="12.42578125" style="41" customWidth="1"/>
    <col min="12555" max="12800" width="9.140625" style="41"/>
    <col min="12801" max="12801" width="2.140625" style="41" customWidth="1"/>
    <col min="12802" max="12802" width="49.7109375" style="41" customWidth="1"/>
    <col min="12803" max="12803" width="24" style="41" bestFit="1" customWidth="1"/>
    <col min="12804" max="12804" width="15.28515625" style="41" customWidth="1"/>
    <col min="12805" max="12805" width="29.5703125" style="41" customWidth="1"/>
    <col min="12806" max="12806" width="26.42578125" style="41" bestFit="1" customWidth="1"/>
    <col min="12807" max="12807" width="27.85546875" style="41" bestFit="1" customWidth="1"/>
    <col min="12808" max="12810" width="12.42578125" style="41" customWidth="1"/>
    <col min="12811" max="13056" width="9.140625" style="41"/>
    <col min="13057" max="13057" width="2.140625" style="41" customWidth="1"/>
    <col min="13058" max="13058" width="49.7109375" style="41" customWidth="1"/>
    <col min="13059" max="13059" width="24" style="41" bestFit="1" customWidth="1"/>
    <col min="13060" max="13060" width="15.28515625" style="41" customWidth="1"/>
    <col min="13061" max="13061" width="29.5703125" style="41" customWidth="1"/>
    <col min="13062" max="13062" width="26.42578125" style="41" bestFit="1" customWidth="1"/>
    <col min="13063" max="13063" width="27.85546875" style="41" bestFit="1" customWidth="1"/>
    <col min="13064" max="13066" width="12.42578125" style="41" customWidth="1"/>
    <col min="13067" max="13312" width="9.140625" style="41"/>
    <col min="13313" max="13313" width="2.140625" style="41" customWidth="1"/>
    <col min="13314" max="13314" width="49.7109375" style="41" customWidth="1"/>
    <col min="13315" max="13315" width="24" style="41" bestFit="1" customWidth="1"/>
    <col min="13316" max="13316" width="15.28515625" style="41" customWidth="1"/>
    <col min="13317" max="13317" width="29.5703125" style="41" customWidth="1"/>
    <col min="13318" max="13318" width="26.42578125" style="41" bestFit="1" customWidth="1"/>
    <col min="13319" max="13319" width="27.85546875" style="41" bestFit="1" customWidth="1"/>
    <col min="13320" max="13322" width="12.42578125" style="41" customWidth="1"/>
    <col min="13323" max="13568" width="9.140625" style="41"/>
    <col min="13569" max="13569" width="2.140625" style="41" customWidth="1"/>
    <col min="13570" max="13570" width="49.7109375" style="41" customWidth="1"/>
    <col min="13571" max="13571" width="24" style="41" bestFit="1" customWidth="1"/>
    <col min="13572" max="13572" width="15.28515625" style="41" customWidth="1"/>
    <col min="13573" max="13573" width="29.5703125" style="41" customWidth="1"/>
    <col min="13574" max="13574" width="26.42578125" style="41" bestFit="1" customWidth="1"/>
    <col min="13575" max="13575" width="27.85546875" style="41" bestFit="1" customWidth="1"/>
    <col min="13576" max="13578" width="12.42578125" style="41" customWidth="1"/>
    <col min="13579" max="13824" width="9.140625" style="41"/>
    <col min="13825" max="13825" width="2.140625" style="41" customWidth="1"/>
    <col min="13826" max="13826" width="49.7109375" style="41" customWidth="1"/>
    <col min="13827" max="13827" width="24" style="41" bestFit="1" customWidth="1"/>
    <col min="13828" max="13828" width="15.28515625" style="41" customWidth="1"/>
    <col min="13829" max="13829" width="29.5703125" style="41" customWidth="1"/>
    <col min="13830" max="13830" width="26.42578125" style="41" bestFit="1" customWidth="1"/>
    <col min="13831" max="13831" width="27.85546875" style="41" bestFit="1" customWidth="1"/>
    <col min="13832" max="13834" width="12.42578125" style="41" customWidth="1"/>
    <col min="13835" max="14080" width="9.140625" style="41"/>
    <col min="14081" max="14081" width="2.140625" style="41" customWidth="1"/>
    <col min="14082" max="14082" width="49.7109375" style="41" customWidth="1"/>
    <col min="14083" max="14083" width="24" style="41" bestFit="1" customWidth="1"/>
    <col min="14084" max="14084" width="15.28515625" style="41" customWidth="1"/>
    <col min="14085" max="14085" width="29.5703125" style="41" customWidth="1"/>
    <col min="14086" max="14086" width="26.42578125" style="41" bestFit="1" customWidth="1"/>
    <col min="14087" max="14087" width="27.85546875" style="41" bestFit="1" customWidth="1"/>
    <col min="14088" max="14090" width="12.42578125" style="41" customWidth="1"/>
    <col min="14091" max="14336" width="9.140625" style="41"/>
    <col min="14337" max="14337" width="2.140625" style="41" customWidth="1"/>
    <col min="14338" max="14338" width="49.7109375" style="41" customWidth="1"/>
    <col min="14339" max="14339" width="24" style="41" bestFit="1" customWidth="1"/>
    <col min="14340" max="14340" width="15.28515625" style="41" customWidth="1"/>
    <col min="14341" max="14341" width="29.5703125" style="41" customWidth="1"/>
    <col min="14342" max="14342" width="26.42578125" style="41" bestFit="1" customWidth="1"/>
    <col min="14343" max="14343" width="27.85546875" style="41" bestFit="1" customWidth="1"/>
    <col min="14344" max="14346" width="12.42578125" style="41" customWidth="1"/>
    <col min="14347" max="14592" width="9.140625" style="41"/>
    <col min="14593" max="14593" width="2.140625" style="41" customWidth="1"/>
    <col min="14594" max="14594" width="49.7109375" style="41" customWidth="1"/>
    <col min="14595" max="14595" width="24" style="41" bestFit="1" customWidth="1"/>
    <col min="14596" max="14596" width="15.28515625" style="41" customWidth="1"/>
    <col min="14597" max="14597" width="29.5703125" style="41" customWidth="1"/>
    <col min="14598" max="14598" width="26.42578125" style="41" bestFit="1" customWidth="1"/>
    <col min="14599" max="14599" width="27.85546875" style="41" bestFit="1" customWidth="1"/>
    <col min="14600" max="14602" width="12.42578125" style="41" customWidth="1"/>
    <col min="14603" max="14848" width="9.140625" style="41"/>
    <col min="14849" max="14849" width="2.140625" style="41" customWidth="1"/>
    <col min="14850" max="14850" width="49.7109375" style="41" customWidth="1"/>
    <col min="14851" max="14851" width="24" style="41" bestFit="1" customWidth="1"/>
    <col min="14852" max="14852" width="15.28515625" style="41" customWidth="1"/>
    <col min="14853" max="14853" width="29.5703125" style="41" customWidth="1"/>
    <col min="14854" max="14854" width="26.42578125" style="41" bestFit="1" customWidth="1"/>
    <col min="14855" max="14855" width="27.85546875" style="41" bestFit="1" customWidth="1"/>
    <col min="14856" max="14858" width="12.42578125" style="41" customWidth="1"/>
    <col min="14859" max="15104" width="9.140625" style="41"/>
    <col min="15105" max="15105" width="2.140625" style="41" customWidth="1"/>
    <col min="15106" max="15106" width="49.7109375" style="41" customWidth="1"/>
    <col min="15107" max="15107" width="24" style="41" bestFit="1" customWidth="1"/>
    <col min="15108" max="15108" width="15.28515625" style="41" customWidth="1"/>
    <col min="15109" max="15109" width="29.5703125" style="41" customWidth="1"/>
    <col min="15110" max="15110" width="26.42578125" style="41" bestFit="1" customWidth="1"/>
    <col min="15111" max="15111" width="27.85546875" style="41" bestFit="1" customWidth="1"/>
    <col min="15112" max="15114" width="12.42578125" style="41" customWidth="1"/>
    <col min="15115" max="15360" width="9.140625" style="41"/>
    <col min="15361" max="15361" width="2.140625" style="41" customWidth="1"/>
    <col min="15362" max="15362" width="49.7109375" style="41" customWidth="1"/>
    <col min="15363" max="15363" width="24" style="41" bestFit="1" customWidth="1"/>
    <col min="15364" max="15364" width="15.28515625" style="41" customWidth="1"/>
    <col min="15365" max="15365" width="29.5703125" style="41" customWidth="1"/>
    <col min="15366" max="15366" width="26.42578125" style="41" bestFit="1" customWidth="1"/>
    <col min="15367" max="15367" width="27.85546875" style="41" bestFit="1" customWidth="1"/>
    <col min="15368" max="15370" width="12.42578125" style="41" customWidth="1"/>
    <col min="15371" max="15616" width="9.140625" style="41"/>
    <col min="15617" max="15617" width="2.140625" style="41" customWidth="1"/>
    <col min="15618" max="15618" width="49.7109375" style="41" customWidth="1"/>
    <col min="15619" max="15619" width="24" style="41" bestFit="1" customWidth="1"/>
    <col min="15620" max="15620" width="15.28515625" style="41" customWidth="1"/>
    <col min="15621" max="15621" width="29.5703125" style="41" customWidth="1"/>
    <col min="15622" max="15622" width="26.42578125" style="41" bestFit="1" customWidth="1"/>
    <col min="15623" max="15623" width="27.85546875" style="41" bestFit="1" customWidth="1"/>
    <col min="15624" max="15626" width="12.42578125" style="41" customWidth="1"/>
    <col min="15627" max="15872" width="9.140625" style="41"/>
    <col min="15873" max="15873" width="2.140625" style="41" customWidth="1"/>
    <col min="15874" max="15874" width="49.7109375" style="41" customWidth="1"/>
    <col min="15875" max="15875" width="24" style="41" bestFit="1" customWidth="1"/>
    <col min="15876" max="15876" width="15.28515625" style="41" customWidth="1"/>
    <col min="15877" max="15877" width="29.5703125" style="41" customWidth="1"/>
    <col min="15878" max="15878" width="26.42578125" style="41" bestFit="1" customWidth="1"/>
    <col min="15879" max="15879" width="27.85546875" style="41" bestFit="1" customWidth="1"/>
    <col min="15880" max="15882" width="12.42578125" style="41" customWidth="1"/>
    <col min="15883" max="16128" width="9.140625" style="41"/>
    <col min="16129" max="16129" width="2.140625" style="41" customWidth="1"/>
    <col min="16130" max="16130" width="49.7109375" style="41" customWidth="1"/>
    <col min="16131" max="16131" width="24" style="41" bestFit="1" customWidth="1"/>
    <col min="16132" max="16132" width="15.28515625" style="41" customWidth="1"/>
    <col min="16133" max="16133" width="29.5703125" style="41" customWidth="1"/>
    <col min="16134" max="16134" width="26.42578125" style="41" bestFit="1" customWidth="1"/>
    <col min="16135" max="16135" width="27.85546875" style="41" bestFit="1" customWidth="1"/>
    <col min="16136" max="16138" width="12.42578125" style="41" customWidth="1"/>
    <col min="16139" max="16384" width="9.140625" style="41"/>
  </cols>
  <sheetData>
    <row r="1" spans="1:8" ht="18.75" x14ac:dyDescent="0.25">
      <c r="A1" s="39"/>
      <c r="B1" s="117" t="s">
        <v>308</v>
      </c>
      <c r="C1" s="117"/>
      <c r="D1" s="117"/>
      <c r="E1" s="117"/>
      <c r="F1" s="40"/>
      <c r="G1" s="40"/>
      <c r="H1" s="39"/>
    </row>
    <row r="2" spans="1:8" ht="35.25" customHeight="1" x14ac:dyDescent="0.25">
      <c r="A2" s="39"/>
      <c r="B2" s="118" t="s">
        <v>309</v>
      </c>
      <c r="C2" s="118"/>
      <c r="D2" s="118"/>
      <c r="E2" s="118"/>
      <c r="F2" s="118"/>
      <c r="G2" s="40"/>
      <c r="H2" s="39"/>
    </row>
    <row r="3" spans="1:8" ht="31.5" customHeight="1" x14ac:dyDescent="0.25">
      <c r="A3" s="39"/>
      <c r="B3" s="118" t="s">
        <v>310</v>
      </c>
      <c r="C3" s="118"/>
      <c r="D3" s="118"/>
      <c r="E3" s="118"/>
      <c r="F3" s="118"/>
      <c r="G3" s="40"/>
      <c r="H3" s="39"/>
    </row>
    <row r="4" spans="1:8" ht="18.75" x14ac:dyDescent="0.25">
      <c r="A4" s="39"/>
      <c r="B4" s="42"/>
      <c r="C4" s="43"/>
      <c r="D4" s="92"/>
      <c r="E4" s="92"/>
      <c r="F4" s="40"/>
      <c r="G4" s="40"/>
      <c r="H4" s="39"/>
    </row>
    <row r="5" spans="1:8" ht="18.75" x14ac:dyDescent="0.25">
      <c r="A5" s="39"/>
      <c r="B5" s="44" t="s">
        <v>311</v>
      </c>
      <c r="C5" s="43"/>
      <c r="D5" s="43"/>
      <c r="E5" s="43"/>
      <c r="F5" s="40"/>
      <c r="G5" s="40"/>
      <c r="H5" s="39"/>
    </row>
    <row r="6" spans="1:8" x14ac:dyDescent="0.25">
      <c r="A6" s="39"/>
      <c r="B6" s="45" t="s">
        <v>312</v>
      </c>
      <c r="C6" s="46" t="s">
        <v>313</v>
      </c>
      <c r="D6" s="46" t="s">
        <v>314</v>
      </c>
      <c r="E6" s="46" t="s">
        <v>315</v>
      </c>
      <c r="F6" s="46" t="s">
        <v>316</v>
      </c>
      <c r="G6" s="47" t="s">
        <v>317</v>
      </c>
      <c r="H6" s="39"/>
    </row>
    <row r="7" spans="1:8" ht="18.75" customHeight="1" x14ac:dyDescent="0.25">
      <c r="A7" s="39"/>
      <c r="B7" s="48" t="s">
        <v>402</v>
      </c>
      <c r="C7" s="49">
        <v>6000</v>
      </c>
      <c r="D7" s="50">
        <v>2</v>
      </c>
      <c r="E7" s="51">
        <v>0.12</v>
      </c>
      <c r="F7" s="52">
        <f t="shared" ref="F7:F14" si="0">SUM(C7*E7)/12</f>
        <v>60</v>
      </c>
      <c r="G7" s="53"/>
      <c r="H7" s="39"/>
    </row>
    <row r="8" spans="1:8" ht="18.75" customHeight="1" x14ac:dyDescent="0.25">
      <c r="A8" s="39"/>
      <c r="B8" s="48" t="s">
        <v>403</v>
      </c>
      <c r="C8" s="49">
        <v>10000</v>
      </c>
      <c r="D8" s="50">
        <v>14</v>
      </c>
      <c r="E8" s="51">
        <v>0.09</v>
      </c>
      <c r="F8" s="52">
        <f t="shared" si="0"/>
        <v>75</v>
      </c>
      <c r="G8" s="53"/>
      <c r="H8" s="39"/>
    </row>
    <row r="9" spans="1:8" ht="18.75" customHeight="1" x14ac:dyDescent="0.25">
      <c r="A9" s="39"/>
      <c r="B9" s="48" t="s">
        <v>404</v>
      </c>
      <c r="C9" s="49">
        <v>2500</v>
      </c>
      <c r="D9" s="50">
        <v>2</v>
      </c>
      <c r="E9" s="51">
        <v>0.12</v>
      </c>
      <c r="F9" s="52">
        <f t="shared" si="0"/>
        <v>25</v>
      </c>
      <c r="G9" s="53"/>
      <c r="H9" s="39"/>
    </row>
    <row r="10" spans="1:8" ht="18.75" customHeight="1" x14ac:dyDescent="0.25">
      <c r="A10" s="39"/>
      <c r="B10" s="48"/>
      <c r="C10" s="49"/>
      <c r="D10" s="50"/>
      <c r="E10" s="51"/>
      <c r="F10" s="52">
        <f t="shared" si="0"/>
        <v>0</v>
      </c>
      <c r="G10" s="53"/>
      <c r="H10" s="39"/>
    </row>
    <row r="11" spans="1:8" ht="18.75" customHeight="1" x14ac:dyDescent="0.25">
      <c r="A11" s="39"/>
      <c r="B11" s="48"/>
      <c r="C11" s="49"/>
      <c r="D11" s="50"/>
      <c r="E11" s="51"/>
      <c r="F11" s="52">
        <f t="shared" si="0"/>
        <v>0</v>
      </c>
      <c r="G11" s="53"/>
      <c r="H11" s="39"/>
    </row>
    <row r="12" spans="1:8" ht="18.75" customHeight="1" x14ac:dyDescent="0.25">
      <c r="A12" s="39"/>
      <c r="B12" s="48"/>
      <c r="C12" s="49"/>
      <c r="D12" s="50"/>
      <c r="E12" s="51"/>
      <c r="F12" s="52">
        <f t="shared" si="0"/>
        <v>0</v>
      </c>
      <c r="G12" s="53"/>
      <c r="H12" s="39"/>
    </row>
    <row r="13" spans="1:8" ht="18.75" customHeight="1" x14ac:dyDescent="0.25">
      <c r="A13" s="39"/>
      <c r="B13" s="48"/>
      <c r="C13" s="49"/>
      <c r="D13" s="50"/>
      <c r="E13" s="51"/>
      <c r="F13" s="52">
        <f t="shared" si="0"/>
        <v>0</v>
      </c>
      <c r="G13" s="53"/>
      <c r="H13" s="39"/>
    </row>
    <row r="14" spans="1:8" ht="18.75" customHeight="1" x14ac:dyDescent="0.25">
      <c r="A14" s="39"/>
      <c r="B14" s="48"/>
      <c r="C14" s="49"/>
      <c r="D14" s="50"/>
      <c r="E14" s="51"/>
      <c r="F14" s="52">
        <f t="shared" si="0"/>
        <v>0</v>
      </c>
      <c r="G14" s="53"/>
      <c r="H14" s="39"/>
    </row>
    <row r="15" spans="1:8" ht="18.75" customHeight="1" x14ac:dyDescent="0.25">
      <c r="A15" s="39"/>
      <c r="B15" s="48"/>
      <c r="C15" s="49"/>
      <c r="D15" s="50"/>
      <c r="E15" s="51"/>
      <c r="F15" s="52"/>
      <c r="G15" s="53"/>
      <c r="H15" s="39"/>
    </row>
    <row r="16" spans="1:8" ht="24.75" customHeight="1" x14ac:dyDescent="0.25">
      <c r="A16" s="39"/>
      <c r="B16" s="54" t="s">
        <v>318</v>
      </c>
      <c r="C16" s="55">
        <f>SUM(C7:C15)</f>
        <v>18500</v>
      </c>
      <c r="D16" s="119"/>
      <c r="E16" s="120"/>
      <c r="F16" s="55">
        <f>SUM(F7:F15)</f>
        <v>160</v>
      </c>
      <c r="G16" s="56"/>
      <c r="H16" s="39"/>
    </row>
    <row r="17" spans="1:8" ht="33.75" customHeight="1" x14ac:dyDescent="0.25">
      <c r="A17" s="39"/>
      <c r="B17" s="39"/>
      <c r="C17" s="39"/>
      <c r="D17" s="40"/>
      <c r="E17" s="40"/>
      <c r="F17" s="40"/>
      <c r="G17" s="40"/>
      <c r="H17" s="39" t="s">
        <v>319</v>
      </c>
    </row>
    <row r="18" spans="1:8" x14ac:dyDescent="0.25">
      <c r="A18" s="39"/>
      <c r="B18" s="57" t="s">
        <v>320</v>
      </c>
      <c r="C18" s="58"/>
      <c r="D18" s="58"/>
      <c r="E18" s="58" t="s">
        <v>319</v>
      </c>
      <c r="F18" s="58" t="s">
        <v>319</v>
      </c>
      <c r="G18" s="40"/>
      <c r="H18" s="39"/>
    </row>
    <row r="19" spans="1:8" x14ac:dyDescent="0.25">
      <c r="A19" s="39"/>
      <c r="B19" s="121" t="s">
        <v>321</v>
      </c>
      <c r="C19" s="122"/>
      <c r="D19" s="123"/>
      <c r="E19" s="46" t="s">
        <v>322</v>
      </c>
      <c r="F19" s="46" t="s">
        <v>323</v>
      </c>
      <c r="G19" s="40"/>
      <c r="H19" s="39"/>
    </row>
    <row r="20" spans="1:8" x14ac:dyDescent="0.25">
      <c r="A20" s="39"/>
      <c r="B20" s="111" t="s">
        <v>324</v>
      </c>
      <c r="C20" s="112"/>
      <c r="D20" s="112"/>
      <c r="E20" s="59">
        <v>1</v>
      </c>
      <c r="F20" s="60">
        <v>0.24</v>
      </c>
      <c r="G20" s="40"/>
      <c r="H20" s="39"/>
    </row>
    <row r="21" spans="1:8" x14ac:dyDescent="0.25">
      <c r="A21" s="39"/>
      <c r="B21" s="111" t="s">
        <v>325</v>
      </c>
      <c r="C21" s="112"/>
      <c r="D21" s="112"/>
      <c r="E21" s="59">
        <v>2</v>
      </c>
      <c r="F21" s="60">
        <v>0.12</v>
      </c>
      <c r="G21" s="40"/>
      <c r="H21" s="39"/>
    </row>
    <row r="22" spans="1:8" x14ac:dyDescent="0.25">
      <c r="A22" s="39"/>
      <c r="B22" s="111" t="s">
        <v>326</v>
      </c>
      <c r="C22" s="112"/>
      <c r="D22" s="112"/>
      <c r="E22" s="59">
        <v>3</v>
      </c>
      <c r="F22" s="60">
        <v>0.24</v>
      </c>
      <c r="G22" s="40"/>
      <c r="H22" s="39"/>
    </row>
    <row r="23" spans="1:8" x14ac:dyDescent="0.25">
      <c r="A23" s="39"/>
      <c r="B23" s="111" t="s">
        <v>327</v>
      </c>
      <c r="C23" s="112"/>
      <c r="D23" s="112"/>
      <c r="E23" s="59">
        <v>4</v>
      </c>
      <c r="F23" s="60">
        <v>0.17</v>
      </c>
      <c r="G23" s="40"/>
      <c r="H23" s="39"/>
    </row>
    <row r="24" spans="1:8" x14ac:dyDescent="0.25">
      <c r="A24" s="39"/>
      <c r="B24" s="111" t="s">
        <v>328</v>
      </c>
      <c r="C24" s="112"/>
      <c r="D24" s="112"/>
      <c r="E24" s="59">
        <v>7</v>
      </c>
      <c r="F24" s="60" t="s">
        <v>329</v>
      </c>
      <c r="G24" s="40"/>
      <c r="H24" s="39"/>
    </row>
    <row r="25" spans="1:8" x14ac:dyDescent="0.25">
      <c r="A25" s="39"/>
      <c r="B25" s="111" t="s">
        <v>330</v>
      </c>
      <c r="C25" s="112"/>
      <c r="D25" s="112"/>
      <c r="E25" s="59">
        <v>12</v>
      </c>
      <c r="F25" s="60">
        <v>0.05</v>
      </c>
      <c r="G25" s="40"/>
      <c r="H25" s="39"/>
    </row>
    <row r="26" spans="1:8" x14ac:dyDescent="0.25">
      <c r="A26" s="39"/>
      <c r="B26" s="111" t="s">
        <v>331</v>
      </c>
      <c r="C26" s="112"/>
      <c r="D26" s="112"/>
      <c r="E26" s="59">
        <v>13</v>
      </c>
      <c r="F26" s="60" t="s">
        <v>329</v>
      </c>
      <c r="G26" s="40"/>
      <c r="H26" s="39"/>
    </row>
    <row r="27" spans="1:8" x14ac:dyDescent="0.25">
      <c r="A27" s="39"/>
      <c r="B27" s="111" t="s">
        <v>332</v>
      </c>
      <c r="C27" s="112"/>
      <c r="D27" s="112"/>
      <c r="E27" s="59">
        <v>14</v>
      </c>
      <c r="F27" s="60">
        <v>0.09</v>
      </c>
      <c r="G27" s="40"/>
      <c r="H27" s="39"/>
    </row>
    <row r="28" spans="1:8" x14ac:dyDescent="0.25">
      <c r="A28" s="39"/>
      <c r="B28" s="113" t="s">
        <v>333</v>
      </c>
      <c r="C28" s="114"/>
      <c r="D28" s="114"/>
      <c r="E28" s="61">
        <v>15</v>
      </c>
      <c r="F28" s="62">
        <v>0.09</v>
      </c>
      <c r="G28" s="40"/>
      <c r="H28" s="39"/>
    </row>
    <row r="29" spans="1:8" x14ac:dyDescent="0.25">
      <c r="A29" s="39"/>
      <c r="B29" s="39"/>
      <c r="C29" s="39"/>
      <c r="D29" s="40"/>
      <c r="E29" s="40"/>
      <c r="F29" s="40"/>
      <c r="G29" s="40"/>
      <c r="H29" s="39"/>
    </row>
    <row r="30" spans="1:8" ht="11.25" customHeight="1" x14ac:dyDescent="0.25">
      <c r="A30" s="39"/>
      <c r="B30" s="115" t="s">
        <v>334</v>
      </c>
      <c r="C30" s="115"/>
      <c r="D30" s="115"/>
      <c r="E30" s="115"/>
      <c r="F30" s="115"/>
      <c r="G30" s="40"/>
      <c r="H30" s="39"/>
    </row>
    <row r="31" spans="1:8" ht="84.75" customHeight="1" x14ac:dyDescent="0.25">
      <c r="B31" s="116" t="s">
        <v>335</v>
      </c>
      <c r="C31" s="116"/>
      <c r="D31" s="116"/>
      <c r="E31" s="116"/>
      <c r="F31" s="116"/>
      <c r="G31" s="116"/>
    </row>
    <row r="32" spans="1:8" ht="34.5" customHeight="1" x14ac:dyDescent="0.25">
      <c r="B32" s="116" t="s">
        <v>336</v>
      </c>
      <c r="C32" s="116"/>
      <c r="D32" s="116"/>
      <c r="E32" s="116"/>
      <c r="F32" s="116"/>
      <c r="G32" s="116"/>
    </row>
  </sheetData>
  <mergeCells count="17">
    <mergeCell ref="B26:D26"/>
    <mergeCell ref="B1:E1"/>
    <mergeCell ref="B2:F2"/>
    <mergeCell ref="B3:F3"/>
    <mergeCell ref="D16:E16"/>
    <mergeCell ref="B19:D19"/>
    <mergeCell ref="B20:D20"/>
    <mergeCell ref="B21:D21"/>
    <mergeCell ref="B22:D22"/>
    <mergeCell ref="B23:D23"/>
    <mergeCell ref="B24:D24"/>
    <mergeCell ref="B25:D25"/>
    <mergeCell ref="B27:D27"/>
    <mergeCell ref="B28:D28"/>
    <mergeCell ref="B30:F30"/>
    <mergeCell ref="B31:G31"/>
    <mergeCell ref="B32:G3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6CFFB-69E2-44F3-8A4F-CA909286D5A9}">
  <dimension ref="A1:B76"/>
  <sheetViews>
    <sheetView topLeftCell="A4" workbookViewId="0">
      <selection activeCell="B25" sqref="B25"/>
    </sheetView>
  </sheetViews>
  <sheetFormatPr defaultRowHeight="15" x14ac:dyDescent="0.25"/>
  <cols>
    <col min="1" max="1" width="8.42578125" style="41" customWidth="1"/>
    <col min="2" max="2" width="160.7109375" style="41" customWidth="1"/>
    <col min="3" max="256" width="9.140625" style="41"/>
    <col min="257" max="257" width="8.42578125" style="41" customWidth="1"/>
    <col min="258" max="258" width="160.7109375" style="41" customWidth="1"/>
    <col min="259" max="512" width="9.140625" style="41"/>
    <col min="513" max="513" width="8.42578125" style="41" customWidth="1"/>
    <col min="514" max="514" width="160.7109375" style="41" customWidth="1"/>
    <col min="515" max="768" width="9.140625" style="41"/>
    <col min="769" max="769" width="8.42578125" style="41" customWidth="1"/>
    <col min="770" max="770" width="160.7109375" style="41" customWidth="1"/>
    <col min="771" max="1024" width="9.140625" style="41"/>
    <col min="1025" max="1025" width="8.42578125" style="41" customWidth="1"/>
    <col min="1026" max="1026" width="160.7109375" style="41" customWidth="1"/>
    <col min="1027" max="1280" width="9.140625" style="41"/>
    <col min="1281" max="1281" width="8.42578125" style="41" customWidth="1"/>
    <col min="1282" max="1282" width="160.7109375" style="41" customWidth="1"/>
    <col min="1283" max="1536" width="9.140625" style="41"/>
    <col min="1537" max="1537" width="8.42578125" style="41" customWidth="1"/>
    <col min="1538" max="1538" width="160.7109375" style="41" customWidth="1"/>
    <col min="1539" max="1792" width="9.140625" style="41"/>
    <col min="1793" max="1793" width="8.42578125" style="41" customWidth="1"/>
    <col min="1794" max="1794" width="160.7109375" style="41" customWidth="1"/>
    <col min="1795" max="2048" width="9.140625" style="41"/>
    <col min="2049" max="2049" width="8.42578125" style="41" customWidth="1"/>
    <col min="2050" max="2050" width="160.7109375" style="41" customWidth="1"/>
    <col min="2051" max="2304" width="9.140625" style="41"/>
    <col min="2305" max="2305" width="8.42578125" style="41" customWidth="1"/>
    <col min="2306" max="2306" width="160.7109375" style="41" customWidth="1"/>
    <col min="2307" max="2560" width="9.140625" style="41"/>
    <col min="2561" max="2561" width="8.42578125" style="41" customWidth="1"/>
    <col min="2562" max="2562" width="160.7109375" style="41" customWidth="1"/>
    <col min="2563" max="2816" width="9.140625" style="41"/>
    <col min="2817" max="2817" width="8.42578125" style="41" customWidth="1"/>
    <col min="2818" max="2818" width="160.7109375" style="41" customWidth="1"/>
    <col min="2819" max="3072" width="9.140625" style="41"/>
    <col min="3073" max="3073" width="8.42578125" style="41" customWidth="1"/>
    <col min="3074" max="3074" width="160.7109375" style="41" customWidth="1"/>
    <col min="3075" max="3328" width="9.140625" style="41"/>
    <col min="3329" max="3329" width="8.42578125" style="41" customWidth="1"/>
    <col min="3330" max="3330" width="160.7109375" style="41" customWidth="1"/>
    <col min="3331" max="3584" width="9.140625" style="41"/>
    <col min="3585" max="3585" width="8.42578125" style="41" customWidth="1"/>
    <col min="3586" max="3586" width="160.7109375" style="41" customWidth="1"/>
    <col min="3587" max="3840" width="9.140625" style="41"/>
    <col min="3841" max="3841" width="8.42578125" style="41" customWidth="1"/>
    <col min="3842" max="3842" width="160.7109375" style="41" customWidth="1"/>
    <col min="3843" max="4096" width="9.140625" style="41"/>
    <col min="4097" max="4097" width="8.42578125" style="41" customWidth="1"/>
    <col min="4098" max="4098" width="160.7109375" style="41" customWidth="1"/>
    <col min="4099" max="4352" width="9.140625" style="41"/>
    <col min="4353" max="4353" width="8.42578125" style="41" customWidth="1"/>
    <col min="4354" max="4354" width="160.7109375" style="41" customWidth="1"/>
    <col min="4355" max="4608" width="9.140625" style="41"/>
    <col min="4609" max="4609" width="8.42578125" style="41" customWidth="1"/>
    <col min="4610" max="4610" width="160.7109375" style="41" customWidth="1"/>
    <col min="4611" max="4864" width="9.140625" style="41"/>
    <col min="4865" max="4865" width="8.42578125" style="41" customWidth="1"/>
    <col min="4866" max="4866" width="160.7109375" style="41" customWidth="1"/>
    <col min="4867" max="5120" width="9.140625" style="41"/>
    <col min="5121" max="5121" width="8.42578125" style="41" customWidth="1"/>
    <col min="5122" max="5122" width="160.7109375" style="41" customWidth="1"/>
    <col min="5123" max="5376" width="9.140625" style="41"/>
    <col min="5377" max="5377" width="8.42578125" style="41" customWidth="1"/>
    <col min="5378" max="5378" width="160.7109375" style="41" customWidth="1"/>
    <col min="5379" max="5632" width="9.140625" style="41"/>
    <col min="5633" max="5633" width="8.42578125" style="41" customWidth="1"/>
    <col min="5634" max="5634" width="160.7109375" style="41" customWidth="1"/>
    <col min="5635" max="5888" width="9.140625" style="41"/>
    <col min="5889" max="5889" width="8.42578125" style="41" customWidth="1"/>
    <col min="5890" max="5890" width="160.7109375" style="41" customWidth="1"/>
    <col min="5891" max="6144" width="9.140625" style="41"/>
    <col min="6145" max="6145" width="8.42578125" style="41" customWidth="1"/>
    <col min="6146" max="6146" width="160.7109375" style="41" customWidth="1"/>
    <col min="6147" max="6400" width="9.140625" style="41"/>
    <col min="6401" max="6401" width="8.42578125" style="41" customWidth="1"/>
    <col min="6402" max="6402" width="160.7109375" style="41" customWidth="1"/>
    <col min="6403" max="6656" width="9.140625" style="41"/>
    <col min="6657" max="6657" width="8.42578125" style="41" customWidth="1"/>
    <col min="6658" max="6658" width="160.7109375" style="41" customWidth="1"/>
    <col min="6659" max="6912" width="9.140625" style="41"/>
    <col min="6913" max="6913" width="8.42578125" style="41" customWidth="1"/>
    <col min="6914" max="6914" width="160.7109375" style="41" customWidth="1"/>
    <col min="6915" max="7168" width="9.140625" style="41"/>
    <col min="7169" max="7169" width="8.42578125" style="41" customWidth="1"/>
    <col min="7170" max="7170" width="160.7109375" style="41" customWidth="1"/>
    <col min="7171" max="7424" width="9.140625" style="41"/>
    <col min="7425" max="7425" width="8.42578125" style="41" customWidth="1"/>
    <col min="7426" max="7426" width="160.7109375" style="41" customWidth="1"/>
    <col min="7427" max="7680" width="9.140625" style="41"/>
    <col min="7681" max="7681" width="8.42578125" style="41" customWidth="1"/>
    <col min="7682" max="7682" width="160.7109375" style="41" customWidth="1"/>
    <col min="7683" max="7936" width="9.140625" style="41"/>
    <col min="7937" max="7937" width="8.42578125" style="41" customWidth="1"/>
    <col min="7938" max="7938" width="160.7109375" style="41" customWidth="1"/>
    <col min="7939" max="8192" width="9.140625" style="41"/>
    <col min="8193" max="8193" width="8.42578125" style="41" customWidth="1"/>
    <col min="8194" max="8194" width="160.7109375" style="41" customWidth="1"/>
    <col min="8195" max="8448" width="9.140625" style="41"/>
    <col min="8449" max="8449" width="8.42578125" style="41" customWidth="1"/>
    <col min="8450" max="8450" width="160.7109375" style="41" customWidth="1"/>
    <col min="8451" max="8704" width="9.140625" style="41"/>
    <col min="8705" max="8705" width="8.42578125" style="41" customWidth="1"/>
    <col min="8706" max="8706" width="160.7109375" style="41" customWidth="1"/>
    <col min="8707" max="8960" width="9.140625" style="41"/>
    <col min="8961" max="8961" width="8.42578125" style="41" customWidth="1"/>
    <col min="8962" max="8962" width="160.7109375" style="41" customWidth="1"/>
    <col min="8963" max="9216" width="9.140625" style="41"/>
    <col min="9217" max="9217" width="8.42578125" style="41" customWidth="1"/>
    <col min="9218" max="9218" width="160.7109375" style="41" customWidth="1"/>
    <col min="9219" max="9472" width="9.140625" style="41"/>
    <col min="9473" max="9473" width="8.42578125" style="41" customWidth="1"/>
    <col min="9474" max="9474" width="160.7109375" style="41" customWidth="1"/>
    <col min="9475" max="9728" width="9.140625" style="41"/>
    <col min="9729" max="9729" width="8.42578125" style="41" customWidth="1"/>
    <col min="9730" max="9730" width="160.7109375" style="41" customWidth="1"/>
    <col min="9731" max="9984" width="9.140625" style="41"/>
    <col min="9985" max="9985" width="8.42578125" style="41" customWidth="1"/>
    <col min="9986" max="9986" width="160.7109375" style="41" customWidth="1"/>
    <col min="9987" max="10240" width="9.140625" style="41"/>
    <col min="10241" max="10241" width="8.42578125" style="41" customWidth="1"/>
    <col min="10242" max="10242" width="160.7109375" style="41" customWidth="1"/>
    <col min="10243" max="10496" width="9.140625" style="41"/>
    <col min="10497" max="10497" width="8.42578125" style="41" customWidth="1"/>
    <col min="10498" max="10498" width="160.7109375" style="41" customWidth="1"/>
    <col min="10499" max="10752" width="9.140625" style="41"/>
    <col min="10753" max="10753" width="8.42578125" style="41" customWidth="1"/>
    <col min="10754" max="10754" width="160.7109375" style="41" customWidth="1"/>
    <col min="10755" max="11008" width="9.140625" style="41"/>
    <col min="11009" max="11009" width="8.42578125" style="41" customWidth="1"/>
    <col min="11010" max="11010" width="160.7109375" style="41" customWidth="1"/>
    <col min="11011" max="11264" width="9.140625" style="41"/>
    <col min="11265" max="11265" width="8.42578125" style="41" customWidth="1"/>
    <col min="11266" max="11266" width="160.7109375" style="41" customWidth="1"/>
    <col min="11267" max="11520" width="9.140625" style="41"/>
    <col min="11521" max="11521" width="8.42578125" style="41" customWidth="1"/>
    <col min="11522" max="11522" width="160.7109375" style="41" customWidth="1"/>
    <col min="11523" max="11776" width="9.140625" style="41"/>
    <col min="11777" max="11777" width="8.42578125" style="41" customWidth="1"/>
    <col min="11778" max="11778" width="160.7109375" style="41" customWidth="1"/>
    <col min="11779" max="12032" width="9.140625" style="41"/>
    <col min="12033" max="12033" width="8.42578125" style="41" customWidth="1"/>
    <col min="12034" max="12034" width="160.7109375" style="41" customWidth="1"/>
    <col min="12035" max="12288" width="9.140625" style="41"/>
    <col min="12289" max="12289" width="8.42578125" style="41" customWidth="1"/>
    <col min="12290" max="12290" width="160.7109375" style="41" customWidth="1"/>
    <col min="12291" max="12544" width="9.140625" style="41"/>
    <col min="12545" max="12545" width="8.42578125" style="41" customWidth="1"/>
    <col min="12546" max="12546" width="160.7109375" style="41" customWidth="1"/>
    <col min="12547" max="12800" width="9.140625" style="41"/>
    <col min="12801" max="12801" width="8.42578125" style="41" customWidth="1"/>
    <col min="12802" max="12802" width="160.7109375" style="41" customWidth="1"/>
    <col min="12803" max="13056" width="9.140625" style="41"/>
    <col min="13057" max="13057" width="8.42578125" style="41" customWidth="1"/>
    <col min="13058" max="13058" width="160.7109375" style="41" customWidth="1"/>
    <col min="13059" max="13312" width="9.140625" style="41"/>
    <col min="13313" max="13313" width="8.42578125" style="41" customWidth="1"/>
    <col min="13314" max="13314" width="160.7109375" style="41" customWidth="1"/>
    <col min="13315" max="13568" width="9.140625" style="41"/>
    <col min="13569" max="13569" width="8.42578125" style="41" customWidth="1"/>
    <col min="13570" max="13570" width="160.7109375" style="41" customWidth="1"/>
    <col min="13571" max="13824" width="9.140625" style="41"/>
    <col min="13825" max="13825" width="8.42578125" style="41" customWidth="1"/>
    <col min="13826" max="13826" width="160.7109375" style="41" customWidth="1"/>
    <col min="13827" max="14080" width="9.140625" style="41"/>
    <col min="14081" max="14081" width="8.42578125" style="41" customWidth="1"/>
    <col min="14082" max="14082" width="160.7109375" style="41" customWidth="1"/>
    <col min="14083" max="14336" width="9.140625" style="41"/>
    <col min="14337" max="14337" width="8.42578125" style="41" customWidth="1"/>
    <col min="14338" max="14338" width="160.7109375" style="41" customWidth="1"/>
    <col min="14339" max="14592" width="9.140625" style="41"/>
    <col min="14593" max="14593" width="8.42578125" style="41" customWidth="1"/>
    <col min="14594" max="14594" width="160.7109375" style="41" customWidth="1"/>
    <col min="14595" max="14848" width="9.140625" style="41"/>
    <col min="14849" max="14849" width="8.42578125" style="41" customWidth="1"/>
    <col min="14850" max="14850" width="160.7109375" style="41" customWidth="1"/>
    <col min="14851" max="15104" width="9.140625" style="41"/>
    <col min="15105" max="15105" width="8.42578125" style="41" customWidth="1"/>
    <col min="15106" max="15106" width="160.7109375" style="41" customWidth="1"/>
    <col min="15107" max="15360" width="9.140625" style="41"/>
    <col min="15361" max="15361" width="8.42578125" style="41" customWidth="1"/>
    <col min="15362" max="15362" width="160.7109375" style="41" customWidth="1"/>
    <col min="15363" max="15616" width="9.140625" style="41"/>
    <col min="15617" max="15617" width="8.42578125" style="41" customWidth="1"/>
    <col min="15618" max="15618" width="160.7109375" style="41" customWidth="1"/>
    <col min="15619" max="15872" width="9.140625" style="41"/>
    <col min="15873" max="15873" width="8.42578125" style="41" customWidth="1"/>
    <col min="15874" max="15874" width="160.7109375" style="41" customWidth="1"/>
    <col min="15875" max="16128" width="9.140625" style="41"/>
    <col min="16129" max="16129" width="8.42578125" style="41" customWidth="1"/>
    <col min="16130" max="16130" width="160.7109375" style="41" customWidth="1"/>
    <col min="16131" max="16384" width="9.140625" style="41"/>
  </cols>
  <sheetData>
    <row r="1" spans="1:2" ht="18.75" x14ac:dyDescent="0.3">
      <c r="A1" s="95" t="s">
        <v>401</v>
      </c>
    </row>
    <row r="2" spans="1:2" x14ac:dyDescent="0.25">
      <c r="A2" s="41" t="s">
        <v>400</v>
      </c>
    </row>
    <row r="3" spans="1:2" ht="8.25" customHeight="1" x14ac:dyDescent="0.25"/>
    <row r="4" spans="1:2" x14ac:dyDescent="0.25">
      <c r="A4" s="46" t="s">
        <v>399</v>
      </c>
      <c r="B4" s="45" t="s">
        <v>398</v>
      </c>
    </row>
    <row r="5" spans="1:2" x14ac:dyDescent="0.25">
      <c r="A5" s="94"/>
      <c r="B5" s="63" t="s">
        <v>397</v>
      </c>
    </row>
    <row r="6" spans="1:2" x14ac:dyDescent="0.25">
      <c r="A6" s="94"/>
      <c r="B6" s="63" t="s">
        <v>396</v>
      </c>
    </row>
    <row r="7" spans="1:2" x14ac:dyDescent="0.25">
      <c r="A7" s="94"/>
      <c r="B7" s="63" t="s">
        <v>395</v>
      </c>
    </row>
    <row r="8" spans="1:2" x14ac:dyDescent="0.25">
      <c r="A8" s="94"/>
      <c r="B8" s="63" t="s">
        <v>394</v>
      </c>
    </row>
    <row r="9" spans="1:2" x14ac:dyDescent="0.25">
      <c r="A9" s="94"/>
      <c r="B9" s="63" t="s">
        <v>393</v>
      </c>
    </row>
    <row r="10" spans="1:2" x14ac:dyDescent="0.25">
      <c r="A10" s="94"/>
      <c r="B10" s="63" t="s">
        <v>392</v>
      </c>
    </row>
    <row r="11" spans="1:2" x14ac:dyDescent="0.25">
      <c r="A11" s="94"/>
      <c r="B11" s="63" t="s">
        <v>391</v>
      </c>
    </row>
    <row r="12" spans="1:2" x14ac:dyDescent="0.25">
      <c r="A12" s="94"/>
      <c r="B12" s="63" t="s">
        <v>390</v>
      </c>
    </row>
    <row r="13" spans="1:2" x14ac:dyDescent="0.25">
      <c r="A13" s="94"/>
      <c r="B13" s="63" t="s">
        <v>389</v>
      </c>
    </row>
    <row r="14" spans="1:2" x14ac:dyDescent="0.25">
      <c r="A14" s="94"/>
      <c r="B14" s="63" t="s">
        <v>388</v>
      </c>
    </row>
    <row r="15" spans="1:2" x14ac:dyDescent="0.25">
      <c r="A15" s="94"/>
      <c r="B15" s="63" t="s">
        <v>387</v>
      </c>
    </row>
    <row r="16" spans="1:2" x14ac:dyDescent="0.25">
      <c r="A16" s="94"/>
      <c r="B16" s="63" t="s">
        <v>386</v>
      </c>
    </row>
    <row r="17" spans="1:2" x14ac:dyDescent="0.25">
      <c r="A17" s="94"/>
      <c r="B17" s="63" t="s">
        <v>385</v>
      </c>
    </row>
    <row r="18" spans="1:2" x14ac:dyDescent="0.25">
      <c r="A18" s="94"/>
      <c r="B18" s="63" t="s">
        <v>384</v>
      </c>
    </row>
    <row r="19" spans="1:2" x14ac:dyDescent="0.25">
      <c r="A19" s="94"/>
      <c r="B19" s="63" t="s">
        <v>383</v>
      </c>
    </row>
    <row r="20" spans="1:2" x14ac:dyDescent="0.25">
      <c r="A20" s="94"/>
      <c r="B20" s="63" t="s">
        <v>382</v>
      </c>
    </row>
    <row r="21" spans="1:2" x14ac:dyDescent="0.25">
      <c r="A21" s="94"/>
      <c r="B21" s="63" t="s">
        <v>381</v>
      </c>
    </row>
    <row r="22" spans="1:2" x14ac:dyDescent="0.25">
      <c r="A22" s="94"/>
      <c r="B22" s="63" t="s">
        <v>380</v>
      </c>
    </row>
    <row r="23" spans="1:2" x14ac:dyDescent="0.25">
      <c r="A23" s="94"/>
      <c r="B23" s="63" t="s">
        <v>379</v>
      </c>
    </row>
    <row r="24" spans="1:2" x14ac:dyDescent="0.25">
      <c r="A24" s="94"/>
      <c r="B24" s="63" t="s">
        <v>378</v>
      </c>
    </row>
    <row r="25" spans="1:2" x14ac:dyDescent="0.25">
      <c r="A25" s="94"/>
      <c r="B25" s="63" t="s">
        <v>377</v>
      </c>
    </row>
    <row r="26" spans="1:2" x14ac:dyDescent="0.25">
      <c r="A26" s="94"/>
      <c r="B26" s="63"/>
    </row>
    <row r="27" spans="1:2" x14ac:dyDescent="0.25">
      <c r="A27" s="94"/>
      <c r="B27" s="63"/>
    </row>
    <row r="28" spans="1:2" x14ac:dyDescent="0.25">
      <c r="A28" s="94"/>
      <c r="B28" s="63"/>
    </row>
    <row r="29" spans="1:2" x14ac:dyDescent="0.25">
      <c r="A29" s="94"/>
      <c r="B29" s="63"/>
    </row>
    <row r="30" spans="1:2" x14ac:dyDescent="0.25">
      <c r="A30" s="94"/>
      <c r="B30" s="63" t="s">
        <v>405</v>
      </c>
    </row>
    <row r="31" spans="1:2" x14ac:dyDescent="0.25">
      <c r="A31" s="94"/>
      <c r="B31" s="63"/>
    </row>
    <row r="32" spans="1:2" x14ac:dyDescent="0.25">
      <c r="A32" s="94"/>
      <c r="B32" s="63"/>
    </row>
    <row r="33" spans="1:2" x14ac:dyDescent="0.25">
      <c r="A33" s="94"/>
      <c r="B33" s="63"/>
    </row>
    <row r="34" spans="1:2" x14ac:dyDescent="0.25">
      <c r="A34" s="94"/>
      <c r="B34" s="63"/>
    </row>
    <row r="35" spans="1:2" x14ac:dyDescent="0.25">
      <c r="A35" s="94"/>
      <c r="B35" s="63"/>
    </row>
    <row r="36" spans="1:2" x14ac:dyDescent="0.25">
      <c r="A36" s="94"/>
      <c r="B36" s="63"/>
    </row>
    <row r="37" spans="1:2" x14ac:dyDescent="0.25">
      <c r="A37" s="94"/>
      <c r="B37" s="63"/>
    </row>
    <row r="38" spans="1:2" x14ac:dyDescent="0.25">
      <c r="A38" s="93"/>
      <c r="B38" s="63"/>
    </row>
    <row r="39" spans="1:2" x14ac:dyDescent="0.25">
      <c r="B39" s="63"/>
    </row>
    <row r="40" spans="1:2" x14ac:dyDescent="0.25">
      <c r="B40" s="63"/>
    </row>
    <row r="41" spans="1:2" x14ac:dyDescent="0.25">
      <c r="B41" s="63"/>
    </row>
    <row r="42" spans="1:2" x14ac:dyDescent="0.25">
      <c r="B42" s="63"/>
    </row>
    <row r="43" spans="1:2" x14ac:dyDescent="0.25">
      <c r="B43" s="63"/>
    </row>
    <row r="44" spans="1:2" x14ac:dyDescent="0.25">
      <c r="B44" s="63"/>
    </row>
    <row r="45" spans="1:2" x14ac:dyDescent="0.25">
      <c r="B45" s="63"/>
    </row>
    <row r="46" spans="1:2" x14ac:dyDescent="0.25">
      <c r="B46" s="63"/>
    </row>
    <row r="47" spans="1:2" x14ac:dyDescent="0.25">
      <c r="B47" s="63"/>
    </row>
    <row r="48" spans="1:2" x14ac:dyDescent="0.25">
      <c r="B48" s="63"/>
    </row>
    <row r="49" spans="2:2" x14ac:dyDescent="0.25">
      <c r="B49" s="63"/>
    </row>
    <row r="50" spans="2:2" x14ac:dyDescent="0.25">
      <c r="B50" s="63"/>
    </row>
    <row r="51" spans="2:2" x14ac:dyDescent="0.25">
      <c r="B51" s="63"/>
    </row>
    <row r="52" spans="2:2" x14ac:dyDescent="0.25">
      <c r="B52" s="63"/>
    </row>
    <row r="53" spans="2:2" x14ac:dyDescent="0.25">
      <c r="B53" s="63"/>
    </row>
    <row r="54" spans="2:2" x14ac:dyDescent="0.25">
      <c r="B54" s="63"/>
    </row>
    <row r="55" spans="2:2" x14ac:dyDescent="0.25">
      <c r="B55" s="63"/>
    </row>
    <row r="56" spans="2:2" x14ac:dyDescent="0.25">
      <c r="B56" s="63"/>
    </row>
    <row r="57" spans="2:2" x14ac:dyDescent="0.25">
      <c r="B57" s="63"/>
    </row>
    <row r="58" spans="2:2" x14ac:dyDescent="0.25">
      <c r="B58" s="63"/>
    </row>
    <row r="59" spans="2:2" x14ac:dyDescent="0.25">
      <c r="B59" s="63"/>
    </row>
    <row r="60" spans="2:2" x14ac:dyDescent="0.25">
      <c r="B60" s="63"/>
    </row>
    <row r="61" spans="2:2" x14ac:dyDescent="0.25">
      <c r="B61" s="63"/>
    </row>
    <row r="62" spans="2:2" x14ac:dyDescent="0.25">
      <c r="B62" s="63"/>
    </row>
    <row r="63" spans="2:2" x14ac:dyDescent="0.25">
      <c r="B63" s="63"/>
    </row>
    <row r="64" spans="2:2" x14ac:dyDescent="0.25">
      <c r="B64" s="63"/>
    </row>
    <row r="65" spans="2:2" x14ac:dyDescent="0.25">
      <c r="B65" s="63"/>
    </row>
    <row r="66" spans="2:2" x14ac:dyDescent="0.25">
      <c r="B66" s="63"/>
    </row>
    <row r="67" spans="2:2" x14ac:dyDescent="0.25">
      <c r="B67" s="63"/>
    </row>
    <row r="68" spans="2:2" x14ac:dyDescent="0.25">
      <c r="B68" s="63"/>
    </row>
    <row r="69" spans="2:2" x14ac:dyDescent="0.25">
      <c r="B69" s="63"/>
    </row>
    <row r="70" spans="2:2" x14ac:dyDescent="0.25">
      <c r="B70" s="63"/>
    </row>
    <row r="71" spans="2:2" x14ac:dyDescent="0.25">
      <c r="B71" s="63"/>
    </row>
    <row r="72" spans="2:2" x14ac:dyDescent="0.25">
      <c r="B72" s="63"/>
    </row>
    <row r="73" spans="2:2" x14ac:dyDescent="0.25">
      <c r="B73" s="63"/>
    </row>
    <row r="74" spans="2:2" x14ac:dyDescent="0.25">
      <c r="B74" s="63"/>
    </row>
    <row r="75" spans="2:2" x14ac:dyDescent="0.25">
      <c r="B75" s="63"/>
    </row>
    <row r="76" spans="2:2" x14ac:dyDescent="0.25">
      <c r="B76" s="6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Actuals by Month</vt:lpstr>
      <vt:lpstr>Actuals PY</vt:lpstr>
      <vt:lpstr>Budget by Month</vt:lpstr>
      <vt:lpstr>Comparative Analysis</vt:lpstr>
      <vt:lpstr>Budget Input</vt:lpstr>
      <vt:lpstr>Capital</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2024-11-21T21:51:47Z</dcterms:created>
  <dcterms:modified xsi:type="dcterms:W3CDTF">2025-01-30T20:49:49Z</dcterms:modified>
</cp:coreProperties>
</file>